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codeName="ThisWorkbook" defaultThemeVersion="166925"/>
  <mc:AlternateContent xmlns:mc="http://schemas.openxmlformats.org/markup-compatibility/2006">
    <mc:Choice Requires="x15">
      <x15ac:absPath xmlns:x15ac="http://schemas.microsoft.com/office/spreadsheetml/2010/11/ac" url="https://nhs.sharepoint.com/sites/msteams_ab451f/Shared Documents/General/Clinical Safety/Approved/"/>
    </mc:Choice>
  </mc:AlternateContent>
  <xr:revisionPtr revIDLastSave="109" documentId="8_{477A62CB-CE34-4BD6-811D-B14D67F1AD19}" xr6:coauthVersionLast="47" xr6:coauthVersionMax="47" xr10:uidLastSave="{03D97D4C-BA69-410E-9347-6DE2577D5E43}"/>
  <bookViews>
    <workbookView minimized="1" xWindow="-14436" yWindow="5220" windowWidth="6000" windowHeight="6972" firstSheet="6" activeTab="1" xr2:uid="{7064E7DE-9F7E-464C-8164-4E1297B8F05F}"/>
  </bookViews>
  <sheets>
    <sheet name="Supplier Governance" sheetId="5" r:id="rId1"/>
    <sheet name="Version History" sheetId="11" r:id="rId2"/>
    <sheet name="RAW Governance (NHSE) " sheetId="8" state="hidden" r:id="rId3"/>
    <sheet name="Log Template Version History" sheetId="4" state="hidden" r:id="rId4"/>
    <sheet name="Pick Lists" sheetId="7" state="hidden" r:id="rId5"/>
    <sheet name="Guidance" sheetId="2" r:id="rId6"/>
    <sheet name="Risk Log" sheetId="1" r:id="rId7"/>
    <sheet name="Impact Scales" sheetId="9" r:id="rId8"/>
    <sheet name="Metrics" sheetId="10" state="hidden" r:id="rId9"/>
  </sheets>
  <definedNames>
    <definedName name="_xlnm._FilterDatabase" localSheetId="6" hidden="1">'Risk Log'!$A$8:$AD$8</definedName>
    <definedName name="Risk_Threshold_National">#REF!</definedName>
    <definedName name="Risk_Threshold_Pilo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5" i="1" l="1"/>
  <c r="N25" i="1"/>
  <c r="K25" i="1"/>
  <c r="J25" i="1"/>
  <c r="J24" i="1"/>
  <c r="K24" i="1" s="1"/>
  <c r="N24" i="1"/>
  <c r="N23" i="1"/>
  <c r="J23" i="1"/>
  <c r="P23" i="1" s="1"/>
  <c r="N11" i="1"/>
  <c r="J11" i="1"/>
  <c r="P11" i="1" s="1"/>
  <c r="N21" i="1"/>
  <c r="J21" i="1"/>
  <c r="P21" i="1" s="1"/>
  <c r="N22" i="1"/>
  <c r="J22" i="1"/>
  <c r="P22" i="1" s="1"/>
  <c r="J27" i="1"/>
  <c r="K27" i="1" s="1"/>
  <c r="N27" i="1"/>
  <c r="N28" i="1"/>
  <c r="J28" i="1"/>
  <c r="P28" i="1" s="1"/>
  <c r="J20" i="1"/>
  <c r="K20" i="1" s="1"/>
  <c r="N20" i="1"/>
  <c r="N18" i="1"/>
  <c r="J18" i="1"/>
  <c r="P18" i="1" s="1"/>
  <c r="N9" i="1"/>
  <c r="J9" i="1"/>
  <c r="P9" i="1" s="1"/>
  <c r="B14" i="10"/>
  <c r="B13" i="10"/>
  <c r="B12" i="10"/>
  <c r="B11" i="10"/>
  <c r="B10" i="10"/>
  <c r="P24" i="1" l="1"/>
  <c r="K23" i="1"/>
  <c r="K11" i="1"/>
  <c r="K21" i="1"/>
  <c r="K22" i="1"/>
  <c r="P27" i="1"/>
  <c r="K28" i="1"/>
  <c r="P20" i="1"/>
  <c r="K18" i="1"/>
  <c r="K9" i="1"/>
  <c r="N12" i="1"/>
  <c r="N13" i="1"/>
  <c r="N14" i="1"/>
  <c r="N15" i="1"/>
  <c r="N16" i="1"/>
  <c r="N17" i="1"/>
  <c r="N19" i="1"/>
  <c r="N26"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J53" i="1"/>
  <c r="P53" i="1" s="1"/>
  <c r="J54" i="1"/>
  <c r="P54" i="1" s="1"/>
  <c r="J55" i="1"/>
  <c r="P55" i="1" s="1"/>
  <c r="J56" i="1"/>
  <c r="P56" i="1" s="1"/>
  <c r="J57" i="1"/>
  <c r="P57" i="1" s="1"/>
  <c r="J58" i="1"/>
  <c r="P58" i="1" s="1"/>
  <c r="J59" i="1"/>
  <c r="P59" i="1" s="1"/>
  <c r="J60" i="1"/>
  <c r="P60" i="1" s="1"/>
  <c r="J61" i="1"/>
  <c r="P61" i="1" s="1"/>
  <c r="J62" i="1"/>
  <c r="P62" i="1" s="1"/>
  <c r="J63" i="1"/>
  <c r="P63" i="1" s="1"/>
  <c r="J64" i="1"/>
  <c r="P64" i="1" s="1"/>
  <c r="J65" i="1"/>
  <c r="P65" i="1" s="1"/>
  <c r="J66" i="1"/>
  <c r="P66" i="1" s="1"/>
  <c r="J67" i="1"/>
  <c r="P67" i="1" s="1"/>
  <c r="J68" i="1"/>
  <c r="P68" i="1" s="1"/>
  <c r="J69" i="1"/>
  <c r="P69" i="1" s="1"/>
  <c r="J70" i="1"/>
  <c r="P70" i="1" s="1"/>
  <c r="J71" i="1"/>
  <c r="P71" i="1" s="1"/>
  <c r="J72" i="1"/>
  <c r="P72" i="1" s="1"/>
  <c r="J73" i="1"/>
  <c r="P73" i="1" s="1"/>
  <c r="J74" i="1"/>
  <c r="P74" i="1" s="1"/>
  <c r="J75" i="1"/>
  <c r="P75" i="1" s="1"/>
  <c r="J76" i="1"/>
  <c r="P76" i="1" s="1"/>
  <c r="J77" i="1"/>
  <c r="P77" i="1" s="1"/>
  <c r="J78" i="1"/>
  <c r="P78" i="1" s="1"/>
  <c r="J79" i="1"/>
  <c r="P79" i="1" s="1"/>
  <c r="J80" i="1"/>
  <c r="P80" i="1" s="1"/>
  <c r="J81" i="1"/>
  <c r="P81" i="1" s="1"/>
  <c r="J82" i="1"/>
  <c r="P82" i="1" s="1"/>
  <c r="J83" i="1"/>
  <c r="P83" i="1" s="1"/>
  <c r="J84" i="1"/>
  <c r="P84" i="1" s="1"/>
  <c r="J85" i="1"/>
  <c r="P85" i="1" s="1"/>
  <c r="J86" i="1"/>
  <c r="P86" i="1" s="1"/>
  <c r="J87" i="1"/>
  <c r="P87" i="1" s="1"/>
  <c r="J88" i="1"/>
  <c r="P88" i="1" s="1"/>
  <c r="J89" i="1"/>
  <c r="P89" i="1" s="1"/>
  <c r="J90" i="1"/>
  <c r="P90" i="1" s="1"/>
  <c r="J91" i="1"/>
  <c r="P91" i="1" s="1"/>
  <c r="J92" i="1"/>
  <c r="P92" i="1" s="1"/>
  <c r="J93" i="1"/>
  <c r="P93" i="1" s="1"/>
  <c r="J94" i="1"/>
  <c r="P94" i="1" s="1"/>
  <c r="J95" i="1"/>
  <c r="P95" i="1" s="1"/>
  <c r="J96" i="1"/>
  <c r="P96" i="1" s="1"/>
  <c r="J97" i="1"/>
  <c r="P97" i="1" s="1"/>
  <c r="J98" i="1"/>
  <c r="P98" i="1" s="1"/>
  <c r="J99" i="1"/>
  <c r="P99" i="1" s="1"/>
  <c r="J100" i="1"/>
  <c r="P100" i="1" s="1"/>
  <c r="J101" i="1"/>
  <c r="P101" i="1" s="1"/>
  <c r="J102" i="1"/>
  <c r="P102" i="1" s="1"/>
  <c r="J103" i="1"/>
  <c r="P103" i="1" s="1"/>
  <c r="J104" i="1"/>
  <c r="P104" i="1" s="1"/>
  <c r="J105" i="1"/>
  <c r="P105" i="1" s="1"/>
  <c r="J106" i="1"/>
  <c r="P106" i="1" s="1"/>
  <c r="J107" i="1"/>
  <c r="P107" i="1" s="1"/>
  <c r="J108" i="1"/>
  <c r="P108" i="1" s="1"/>
  <c r="J12" i="1"/>
  <c r="P12" i="1" s="1"/>
  <c r="J13" i="1"/>
  <c r="P13" i="1" s="1"/>
  <c r="J14" i="1"/>
  <c r="P14" i="1" s="1"/>
  <c r="J15" i="1"/>
  <c r="P15" i="1" s="1"/>
  <c r="J16" i="1"/>
  <c r="P16" i="1" s="1"/>
  <c r="J17" i="1"/>
  <c r="P17" i="1" s="1"/>
  <c r="J19" i="1"/>
  <c r="P19" i="1" s="1"/>
  <c r="J26" i="1"/>
  <c r="P26" i="1" s="1"/>
  <c r="J29" i="1"/>
  <c r="P29" i="1" s="1"/>
  <c r="J30" i="1"/>
  <c r="P30" i="1" s="1"/>
  <c r="J31" i="1"/>
  <c r="P31" i="1" s="1"/>
  <c r="J32" i="1"/>
  <c r="P32" i="1" s="1"/>
  <c r="J33" i="1"/>
  <c r="P33" i="1" s="1"/>
  <c r="J34" i="1"/>
  <c r="P34" i="1" s="1"/>
  <c r="J35" i="1"/>
  <c r="P35" i="1" s="1"/>
  <c r="J36" i="1"/>
  <c r="P36" i="1" s="1"/>
  <c r="J37" i="1"/>
  <c r="P37" i="1" s="1"/>
  <c r="J38" i="1"/>
  <c r="P38" i="1" s="1"/>
  <c r="J39" i="1"/>
  <c r="P39" i="1" s="1"/>
  <c r="J40" i="1"/>
  <c r="P40" i="1" s="1"/>
  <c r="J41" i="1"/>
  <c r="P41" i="1" s="1"/>
  <c r="J42" i="1"/>
  <c r="P42" i="1" s="1"/>
  <c r="J43" i="1"/>
  <c r="P43" i="1" s="1"/>
  <c r="J44" i="1"/>
  <c r="P44" i="1" s="1"/>
  <c r="J45" i="1"/>
  <c r="P45" i="1" s="1"/>
  <c r="J46" i="1"/>
  <c r="P46" i="1" s="1"/>
  <c r="J47" i="1"/>
  <c r="P47" i="1" s="1"/>
  <c r="J48" i="1"/>
  <c r="P48" i="1" s="1"/>
  <c r="J49" i="1"/>
  <c r="P49" i="1" s="1"/>
  <c r="J50" i="1"/>
  <c r="P50" i="1" s="1"/>
  <c r="J51" i="1"/>
  <c r="P51" i="1" s="1"/>
  <c r="J52" i="1"/>
  <c r="P52" i="1" s="1"/>
  <c r="J10" i="1"/>
  <c r="P10" i="1" s="1"/>
  <c r="K10" i="1" l="1"/>
  <c r="K52" i="1"/>
  <c r="K51" i="1"/>
  <c r="K50" i="1"/>
  <c r="K49" i="1"/>
  <c r="K48" i="1"/>
  <c r="K47" i="1"/>
  <c r="K46" i="1"/>
  <c r="K45" i="1"/>
  <c r="K44" i="1"/>
  <c r="K43" i="1"/>
  <c r="K42" i="1"/>
  <c r="K41" i="1"/>
  <c r="K40" i="1"/>
  <c r="K39" i="1"/>
  <c r="K38" i="1"/>
  <c r="K37" i="1"/>
  <c r="K36" i="1"/>
  <c r="K35" i="1"/>
  <c r="K34" i="1"/>
  <c r="K33" i="1"/>
  <c r="K32" i="1"/>
  <c r="K31" i="1"/>
  <c r="K30" i="1"/>
  <c r="K29" i="1"/>
  <c r="K26" i="1"/>
  <c r="K19" i="1"/>
  <c r="K17" i="1"/>
  <c r="K16" i="1"/>
  <c r="K15" i="1"/>
  <c r="K14" i="1"/>
  <c r="K13" i="1"/>
  <c r="K12" i="1"/>
  <c r="K108" i="1"/>
  <c r="K107" i="1"/>
  <c r="K106" i="1"/>
  <c r="K105" i="1"/>
  <c r="K104" i="1"/>
  <c r="K103" i="1"/>
  <c r="K102" i="1"/>
  <c r="K101" i="1"/>
  <c r="K100" i="1"/>
  <c r="K99"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8" i="1"/>
  <c r="K67" i="1"/>
  <c r="K66" i="1"/>
  <c r="K65" i="1"/>
  <c r="K64" i="1"/>
  <c r="K63" i="1"/>
  <c r="K62" i="1"/>
  <c r="K61" i="1"/>
  <c r="K60" i="1"/>
  <c r="K59" i="1"/>
  <c r="K58" i="1"/>
  <c r="K57" i="1"/>
  <c r="K56" i="1"/>
  <c r="K55" i="1"/>
  <c r="K54" i="1"/>
  <c r="K53" i="1"/>
  <c r="C3" i="1"/>
  <c r="B1" i="10" s="1"/>
  <c r="N10" i="1" l="1"/>
  <c r="B21" i="10" l="1"/>
  <c r="B20" i="10"/>
  <c r="B19" i="10"/>
  <c r="B18" i="10"/>
  <c r="B17" i="10"/>
  <c r="B27" i="10"/>
  <c r="B24" i="10"/>
  <c r="B26" i="10"/>
  <c r="B25" i="10"/>
  <c r="B4" i="10"/>
  <c r="B5" i="10"/>
  <c r="B6" i="10"/>
  <c r="B7" i="10"/>
  <c r="B3" i="10"/>
  <c r="B8" i="10" l="1"/>
  <c r="B15" i="10"/>
  <c r="B30" i="10" l="1"/>
  <c r="B29" i="10"/>
  <c r="B28" i="10"/>
  <c r="B31" i="10" l="1"/>
  <c r="B22" i="10" l="1"/>
</calcChain>
</file>

<file path=xl/sharedStrings.xml><?xml version="1.0" encoding="utf-8"?>
<sst xmlns="http://schemas.openxmlformats.org/spreadsheetml/2006/main" count="806" uniqueCount="437">
  <si>
    <t>Please complete the box below prior to submission</t>
  </si>
  <si>
    <t>To Be Completed by Supplier</t>
  </si>
  <si>
    <t>Completed By:</t>
  </si>
  <si>
    <t>Organisation:</t>
  </si>
  <si>
    <t>Assessment Date:</t>
  </si>
  <si>
    <t>To Be Completed by NHSE*</t>
  </si>
  <si>
    <t>Reviewed by:</t>
  </si>
  <si>
    <t>Stakeholder Group:</t>
  </si>
  <si>
    <t>Review Date:</t>
  </si>
  <si>
    <t>Comments:</t>
  </si>
  <si>
    <t>* NHSE to create further box(es) as necessary for stakeholder review.</t>
  </si>
  <si>
    <t xml:space="preserve">Copyright © 2025 NHS England </t>
  </si>
  <si>
    <t>Amendment History:</t>
  </si>
  <si>
    <t>Version</t>
  </si>
  <si>
    <t>Date</t>
  </si>
  <si>
    <t>Amendment History</t>
  </si>
  <si>
    <t>Baselined Version</t>
  </si>
  <si>
    <t>Updated following FOT lessons learned</t>
  </si>
  <si>
    <t>Updated following internal review</t>
  </si>
  <si>
    <t>Updated following requirement updates for RAR006 (RBAC B0264 now allows view of flag and adjustment)</t>
  </si>
  <si>
    <t>Risk Assessment Workshop Governance</t>
  </si>
  <si>
    <t>Document  Purpose</t>
  </si>
  <si>
    <t>This tab is to be completed if the risks have been identified as part of an NHSE Risk Assessment Workshop (RAW)</t>
  </si>
  <si>
    <t>Workshop Title:</t>
  </si>
  <si>
    <t>Patient Flag - Reasonable Adjustment API - Read Only</t>
  </si>
  <si>
    <t>Workshop Lead:</t>
  </si>
  <si>
    <t>Programme Lead</t>
  </si>
  <si>
    <t>Workshop Attendees</t>
  </si>
  <si>
    <t>Attendee Name</t>
  </si>
  <si>
    <t>Attendee Responsibility</t>
  </si>
  <si>
    <t>Workshop Date(s):</t>
  </si>
  <si>
    <t>List the dates that the RAWs took place</t>
  </si>
  <si>
    <t>Approved By:</t>
  </si>
  <si>
    <t>Approver Name</t>
  </si>
  <si>
    <t>Approved Date</t>
  </si>
  <si>
    <t xml:space="preserve">Post Workshop Amendments: </t>
  </si>
  <si>
    <t>Name</t>
  </si>
  <si>
    <t xml:space="preserve"> Date </t>
  </si>
  <si>
    <t xml:space="preserve"> Reason for Update </t>
  </si>
  <si>
    <t xml:space="preserve"> Approved By </t>
  </si>
  <si>
    <t>Status:</t>
  </si>
  <si>
    <t>DRAFT</t>
  </si>
  <si>
    <t>Do not send DRAFT risk log to external suppliers.</t>
  </si>
  <si>
    <t xml:space="preserve">Copyright © 2020 Health and Social Care Information Centre. </t>
  </si>
  <si>
    <t>NHSE is the trading name of the Health and Social Care Information Centre.</t>
  </si>
  <si>
    <t>Updates following extensive discussions with ADLs and Matt Barrow.</t>
  </si>
  <si>
    <t>Updates following review by Simon Lee</t>
  </si>
  <si>
    <t xml:space="preserve">Issued for use.  </t>
  </si>
  <si>
    <t>RAW Governance tab updated to avoid issues with TASER upload (&lt; and &gt; removed)</t>
  </si>
  <si>
    <t>Filtering corrected.</t>
  </si>
  <si>
    <t>Formulas for programme Risk Threshold added and Guidance updated.
Pick List for Risk Grouping added.
Guidance tab moved next to Risk Log tab.</t>
  </si>
  <si>
    <t>Cosmetic changes for ease of use.  Updates to Guidance tab.</t>
  </si>
  <si>
    <t>Up issued as default version.</t>
  </si>
  <si>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</si>
  <si>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</si>
  <si>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SL - Reinstated Cyber Security impact scales to log.</t>
  </si>
  <si>
    <t>SL - Amended the formula for Column O to include the state of column K.</t>
  </si>
  <si>
    <t>SL - Ameneded as part of improvement. Change to pick list for primary area of impact. Update to Impact Scales tab to reflect change in Primary Area of Impact. Also corrected the calculated formula for Column O to acknowledge Programme risk threshold.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</si>
  <si>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</si>
  <si>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</si>
  <si>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</si>
  <si>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</si>
  <si>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</si>
  <si>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</si>
  <si>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</si>
  <si>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</si>
  <si>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</si>
  <si>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</si>
  <si>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</si>
  <si>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</si>
  <si>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</si>
  <si>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</si>
  <si>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</si>
  <si>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</si>
  <si>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</si>
  <si>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</si>
  <si>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ISSUED</t>
  </si>
  <si>
    <t>Primary Impact Area</t>
  </si>
  <si>
    <t>QMM Threshold</t>
  </si>
  <si>
    <t>Impact Rating</t>
  </si>
  <si>
    <t>Likelihood Rating (Cols G and L)</t>
  </si>
  <si>
    <t>In Scope for Assurance ?</t>
  </si>
  <si>
    <t>Assurance Group</t>
  </si>
  <si>
    <t>High Level Assurance Mitigation</t>
  </si>
  <si>
    <t>Risk Log Status</t>
  </si>
  <si>
    <t>Is the mitigation in place?</t>
  </si>
  <si>
    <t>Programme Risk Threshold</t>
  </si>
  <si>
    <t>Phase</t>
  </si>
  <si>
    <t>Risk Grouping</t>
  </si>
  <si>
    <t>Functional</t>
  </si>
  <si>
    <t>Y</t>
  </si>
  <si>
    <t>SA</t>
  </si>
  <si>
    <t>Collaborative Engagement</t>
  </si>
  <si>
    <t>alpha</t>
  </si>
  <si>
    <t>Communication</t>
  </si>
  <si>
    <t>Non-Functional</t>
  </si>
  <si>
    <t>N</t>
  </si>
  <si>
    <t>Programme</t>
  </si>
  <si>
    <t>Embedded Assurance</t>
  </si>
  <si>
    <t>beta</t>
  </si>
  <si>
    <t>Contractual</t>
  </si>
  <si>
    <t>Data Quality</t>
  </si>
  <si>
    <t>CSG</t>
  </si>
  <si>
    <t>Review Submitted Evidence</t>
  </si>
  <si>
    <t>Pilot</t>
  </si>
  <si>
    <t>Data - read</t>
  </si>
  <si>
    <t>Information Governance</t>
  </si>
  <si>
    <t>Service Management</t>
  </si>
  <si>
    <t>Review Spine Log Files</t>
  </si>
  <si>
    <t>Live</t>
  </si>
  <si>
    <t>Data - write</t>
  </si>
  <si>
    <t>Cyber Security</t>
  </si>
  <si>
    <t>Review Test Coverage</t>
  </si>
  <si>
    <t>National Roll-out</t>
  </si>
  <si>
    <t>N/A</t>
  </si>
  <si>
    <t>Other (Specify in Elaboration Column)</t>
  </si>
  <si>
    <t>Tailored Witness Test</t>
  </si>
  <si>
    <t>Phase 1</t>
  </si>
  <si>
    <t>Interface</t>
  </si>
  <si>
    <t>Phase 2</t>
  </si>
  <si>
    <t>Missing requirement</t>
  </si>
  <si>
    <t>Phase 3</t>
  </si>
  <si>
    <t>Non-functional</t>
  </si>
  <si>
    <t>Phase 4</t>
  </si>
  <si>
    <t>Software error</t>
  </si>
  <si>
    <t>n/a</t>
  </si>
  <si>
    <t>User journey</t>
  </si>
  <si>
    <t>Purpose</t>
  </si>
  <si>
    <t>This is the Risk Log template, used by NHSE Solution Assurance to analyse system and/or service risks. Further interaction between the Supplier and NHSE will implement controls to ensure that mitigations are deployed correctly. The context in which this template is to be used is provided by the RAW Service Definition.</t>
  </si>
  <si>
    <t>IMPORTANT: This Risk Log does not replace the Clinical Hazard Log, and where clinical risks are identified, they should be added to the relevant clinical hazard log.</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</si>
  <si>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</si>
  <si>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Guidance on how to complete the spreadsheet</t>
  </si>
  <si>
    <t>Activity</t>
  </si>
  <si>
    <t>Instructions</t>
  </si>
  <si>
    <t>NHSE internal risk workshop</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</si>
  <si>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</si>
  <si>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A Supplier responding to a set of risks supplied by NHSE</t>
  </si>
  <si>
    <t>Complete the Supplier Governance tab.
Complete columns H to M of the Risk Log tab as per guidance below.</t>
  </si>
  <si>
    <t>NHSE reviewing and completing the assurance sections within the spreadsheet</t>
  </si>
  <si>
    <t>Complete columns N to R of the Risk Log tab as per guidance below.</t>
  </si>
  <si>
    <t>A supplier using the Risk Log template to create their own set of risks</t>
  </si>
  <si>
    <t>Complete columns A to M of the Risk Log tab as per guidance below.</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</si>
  <si>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</si>
  <si>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</si>
  <si>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NHSE are required to complete their section(s) of Supplier Governance following review of the supplier submission.</t>
  </si>
  <si>
    <t>Use of RAW Governance TAB is reserved for use by NHSE.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</si>
  <si>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</si>
  <si>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Field/Column Descriptor</t>
  </si>
  <si>
    <t>To Be Completed by 
N - NHSE
S - Supplier 
F - Formula</t>
  </si>
  <si>
    <t>Column Type 
F - Free Text
P - Pick List 
C - Calculated</t>
  </si>
  <si>
    <t>Additional Information</t>
  </si>
  <si>
    <t>P</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</si>
  <si>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</si>
  <si>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</si>
  <si>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Programme Name</t>
  </si>
  <si>
    <t>F</t>
  </si>
  <si>
    <t>C</t>
  </si>
  <si>
    <t>This field will be populated from the RAW Governance (NHS) tab.</t>
  </si>
  <si>
    <t xml:space="preserve">This field can be used to indicate the phase of the programme to be reviewed.  </t>
  </si>
  <si>
    <t>Risk ID</t>
  </si>
  <si>
    <t>N*</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</si>
  <si>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</si>
  <si>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Used to categorise risks by the product component.  This will vary according to the product under review.  Different types of programme are likely to require different sets of groupings.</t>
  </si>
  <si>
    <t>Unwanted Effect/Outcome Description</t>
  </si>
  <si>
    <t xml:space="preserve">Describe the unwanted effect that relates to service/system release being risk assessed.
</t>
  </si>
  <si>
    <t>Primary Area of Impact</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</si>
  <si>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</si>
  <si>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</si>
  <si>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</si>
  <si>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</si>
  <si>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</si>
  <si>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</si>
  <si>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</si>
  <si>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</si>
  <si>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</si>
  <si>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NHSE may identify these and include them already filled out in the template).
If NHSE can identify this during the original workshop then they may include entries in this cell .
A table of likelihood ratings is below on this tab.</t>
  </si>
  <si>
    <t>Justification of Cause Likelihood Rating</t>
  </si>
  <si>
    <t>Add the rationale for the likelihood score supplied. This could be for example that functionality exists and controls are already in place or that the system does not support functionality to cause the unwanted effect. 
You must not use the controls you plan to put in place as justification in this cell, this is all about existing controls not future controls or mitigations.
If NHSE have identified the Cause Likelihood then this will also be completed by NHSE.</t>
  </si>
  <si>
    <t>Overall Risk Score (Pre-Mitigation)</t>
  </si>
  <si>
    <t>Overall Risk Score (Pre-Mitigation): This is calculated  as Primary Impact Rating x Cause Likelihood.  This is the score of the risk prior to the Supplier applying any controls.</t>
  </si>
  <si>
    <t xml:space="preserve">Supplier Mitigation detail required?
</t>
  </si>
  <si>
    <t>If the Overall Risk Score (Pre-Mitigation) is the same or higher than the Programme Risk Threshold displays "Y" to indicate that the Supplier must provide the details of their mitigation plan for the risk.</t>
  </si>
  <si>
    <t>Supplier Internal Mitigations</t>
  </si>
  <si>
    <t>S</t>
  </si>
  <si>
    <t>If there is a "Y" in Supplier Mitigation detail required? Column - the Supplier must add the details of the controls that will be put in place to mitigate the unwanted effect and/or its cause.</t>
  </si>
  <si>
    <t>Post Mitigation Likelihood</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</si>
  <si>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</si>
  <si>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Residual Score</t>
  </si>
  <si>
    <t>A cell using formula to calculate the residual score (Primary Impact Rating x Post Mitigation Likelihood).</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</si>
  <si>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</si>
  <si>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</si>
  <si>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</si>
  <si>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</si>
  <si>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</si>
  <si>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</si>
  <si>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Confirmation from the NHSD assurer that the mitigation is in place.</t>
  </si>
  <si>
    <t>N* - Whilst these are, by default, for NHSE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</si>
  <si>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NHSE may complete this field during the initial internal workshops. If the supplier feels an NHSE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</si>
  <si>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</si>
  <si>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</si>
  <si>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</si>
  <si>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</si>
  <si>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</si>
  <si>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</si>
  <si>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</si>
  <si>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</si>
  <si>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</si>
  <si>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</si>
  <si>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</si>
  <si>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</si>
  <si>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</si>
  <si>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</si>
  <si>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</si>
  <si>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Solution Assurance will undertake the assurance to mitigate the risk.
SME includes Functional Test Assurance, Non-Functional Test Assurance and Data Assurance.</t>
  </si>
  <si>
    <t>A programme resource will undertake the assurance to mitigate the risk. SME includes Business Process, System Architecture, Information Governance and Training.</t>
  </si>
  <si>
    <t>CSG will undertake  assurance to mitigate the identified risk.
SME includes assurance to clinical safety standards.</t>
  </si>
  <si>
    <t>Service management will undertake assurance to mitigate the identified risk.
SME includes change management, service management, incident management and service readiness.</t>
  </si>
  <si>
    <t>Cyber will undertake assurance to mitigate the identified risk.
SME includes assurance to system vulnerabilities and evaluation of penetration test reports.</t>
  </si>
  <si>
    <t>Other</t>
  </si>
  <si>
    <t>Not defined or a collection of those groups listed above will be required to collaborate in assurance activities.</t>
  </si>
  <si>
    <t>QMM Threshold
All Risks with Pre-Mitigation Score = or &gt;:</t>
  </si>
  <si>
    <t>Programme Risk Threshold:</t>
  </si>
  <si>
    <t>Programme Name:</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</si>
  <si>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</si>
  <si>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</si>
  <si>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</si>
  <si>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</si>
  <si>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</si>
  <si>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</si>
  <si>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</si>
  <si>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</si>
  <si>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r>
      <t xml:space="preserve">Supplier Mitigation detail required?
</t>
    </r>
    <r>
      <rPr>
        <b/>
        <sz val="10"/>
        <color rgb="FFFF0000"/>
        <rFont val="Arial"/>
        <family val="2"/>
      </rPr>
      <t>Calculated</t>
    </r>
  </si>
  <si>
    <r>
      <t xml:space="preserve">Residual Score
</t>
    </r>
    <r>
      <rPr>
        <b/>
        <sz val="10"/>
        <color rgb="FFFF0000"/>
        <rFont val="Arial"/>
        <family val="2"/>
      </rPr>
      <t>Calculated</t>
    </r>
  </si>
  <si>
    <t>Evidence Guidance</t>
  </si>
  <si>
    <r>
      <t xml:space="preserve">In scope for assurance (Y/N)
</t>
    </r>
    <r>
      <rPr>
        <b/>
        <sz val="10"/>
        <color rgb="FFFF0000"/>
        <rFont val="Arial"/>
        <family val="2"/>
      </rPr>
      <t>Calculated</t>
    </r>
  </si>
  <si>
    <t>Elaboration - Assurance Mitigation Detail</t>
  </si>
  <si>
    <t>PF-RA-RO-001</t>
  </si>
  <si>
    <t>Authorisation</t>
  </si>
  <si>
    <t xml:space="preserve">Valid user is not authenticated and authorised to access data for which they have permission. </t>
  </si>
  <si>
    <t>Connecting system has not applied appropriate local or national RBAC controls</t>
  </si>
  <si>
    <t>New functionality being introduced into the system with this release. If uncontrolled this is possible</t>
  </si>
  <si>
    <t xml:space="preserve">Please provide evidence that shows:
- Users with RBAC Activity Code "B0264" (but not "B0257" or "B0380")) (or local equivalent codes) can ONLY view the Reasonable Adjustments listed on a Reasonable Adjustment Flag record. They are unable to see any other content (including impairments or underlying conditions).
- Users with RBAC Activity Code "B0264" as well as "B0257" or "B0380" (or local equivalent access) can view the full Reasonable Adjustment Flag information.
</t>
  </si>
  <si>
    <t>PF-RA-RO-002</t>
  </si>
  <si>
    <t>Unauthorised user has access to read Reasonable Adjustment Flag Content</t>
  </si>
  <si>
    <t>Please provide evidence that shows:
- Users without RBAC Activity Code "B0264" or local equivalent access is unable to view the existence of, full or partial Reasonable Adjustment Flag information.</t>
  </si>
  <si>
    <t>PF-RA-RO-003</t>
  </si>
  <si>
    <t>Audit</t>
  </si>
  <si>
    <t>The incorrect or missing user/org/role profile is recorded in the national/local audit log which is unsuitable for audit and traceability purposes e.g. SAR requests.</t>
  </si>
  <si>
    <t xml:space="preserve">Connecting system sends the wrong user/org/role audit details in the API request message header </t>
  </si>
  <si>
    <t xml:space="preserve">Please provide evidence that shows the API request header contains the correct user details and that these are also logged locally.
Evidence should include API values for the following:
x-role-id (user role ID) - or system/ODS code
X-role-name - system
X-user-name - name of originating system
X-org-name - ODS code
NHSD-end-user-organisation-ods
</t>
  </si>
  <si>
    <t>PF-RA-RO-004</t>
  </si>
  <si>
    <t>User is able to view Reasonable Adjustment Flag details without being audited</t>
  </si>
  <si>
    <t>Connecting system does not locally audit the action of a user viewing Reasonable Adjustment information and associated details</t>
  </si>
  <si>
    <t>Please provide evidence that shows the local audit logs tracks all the relevant user details and Reasonable Adjustment Flag information access</t>
  </si>
  <si>
    <t>PF-RA-RO-005</t>
  </si>
  <si>
    <t>Query / Read a Reasonable Adjustment Flag</t>
  </si>
  <si>
    <t>Response returned from query request does not include the results for the correct patient</t>
  </si>
  <si>
    <r>
      <t xml:space="preserve">-Incorrect data sent by connecting system i.e. structure </t>
    </r>
    <r>
      <rPr>
        <b/>
        <sz val="10"/>
        <color rgb="FF000000"/>
        <rFont val="Arial"/>
        <family val="2"/>
      </rPr>
      <t>correct</t>
    </r>
    <r>
      <rPr>
        <sz val="10"/>
        <color rgb="FF000000"/>
        <rFont val="Arial"/>
        <family val="2"/>
      </rPr>
      <t xml:space="preserve">, data </t>
    </r>
    <r>
      <rPr>
        <b/>
        <sz val="10"/>
        <color rgb="FF000000"/>
        <rFont val="Arial"/>
        <family val="2"/>
      </rPr>
      <t>incorrect</t>
    </r>
    <r>
      <rPr>
        <sz val="10"/>
        <color rgb="FF000000"/>
        <rFont val="Arial"/>
        <family val="2"/>
      </rPr>
      <t xml:space="preserve"> or
-The connecting system is not compliant to the API specification i.e. structure </t>
    </r>
    <r>
      <rPr>
        <b/>
        <sz val="10"/>
        <color rgb="FF000000"/>
        <rFont val="Arial"/>
        <family val="2"/>
      </rPr>
      <t>incorrect</t>
    </r>
    <r>
      <rPr>
        <sz val="10"/>
        <color rgb="FF000000"/>
        <rFont val="Arial"/>
        <family val="2"/>
      </rPr>
      <t xml:space="preserve">, data </t>
    </r>
    <r>
      <rPr>
        <b/>
        <sz val="10"/>
        <color rgb="FF000000"/>
        <rFont val="Arial"/>
        <family val="2"/>
      </rPr>
      <t>correct</t>
    </r>
  </si>
  <si>
    <t>Please provide evidence that shows that all test users in the provided test pack can be retrieved without issue.</t>
  </si>
  <si>
    <t>PF-RA-RO-006</t>
  </si>
  <si>
    <t>The NHS Number sent in the message by the connecting system has not been verified on PDS</t>
  </si>
  <si>
    <t>Please provide evidence that shows that Reasonable Adjustment Flag data can only be retrieved for a NHS number has been successfully traced and a PDS retrieval has been successful ensure up to date data.</t>
  </si>
  <si>
    <t>PF-RA-RO-007</t>
  </si>
  <si>
    <t>Connecting System displays incorrect or incomplete Reasonable Adjustment details for the patient</t>
  </si>
  <si>
    <t xml:space="preserve">Connecting system fails to correctly process the response from the Reasonable Adjustment Flag API (System level or Presentation layer) </t>
  </si>
  <si>
    <t>Please provide evidence (videos or screenshots) that shows that the local system displays evidence of displaying ALL the reasonable adjustment information in an accurate and user friendly way for ALL test users in the Read Only Test Pack (inc. original term text, special characters and the full 5000 characters for all free text fields - adjustments, impairments, underlying conditions).</t>
  </si>
  <si>
    <t>PF-RA-RO-008</t>
  </si>
  <si>
    <t xml:space="preserve">User is unaware that they have incorrectly accessed Reasonable Adjustment information linked to a patient flagged as 'sensitive' in the Personal Demographic Service (PDS). </t>
  </si>
  <si>
    <t>Connecting system fails to comply with PDS requirements for sensitive patients. i.e.
- A warning message MUST be presented at the level of the demographics information/ flag indicator.
- Access to location information is restricted. Reasonable Adjustment Flag information MUST not be available.</t>
  </si>
  <si>
    <t xml:space="preserve">Please provide evidence that shows the connecting system recognises that a patient record returned from PDS has been flagged as sensitive and as such the local user is unable to access national reasonable adjustment information for the patient. </t>
  </si>
  <si>
    <t>PF-RA-RO-009</t>
  </si>
  <si>
    <t>Connecting System fails to save and store selected parts or all of a Reasonable Adjustments Flag so that it is saved locally within the patient record and can be retrieved successfully.</t>
  </si>
  <si>
    <t>Connecting system fails to update local data store e.g. DB issues.
Connecting system fails to store the Reasonable Adjustments data consistently in the local data store</t>
  </si>
  <si>
    <t>Please provide evidence that shows the user has the ability in the connecting system to store all or part of the reasonable adjustment information locally.</t>
  </si>
  <si>
    <t>PF-RA-RO-010</t>
  </si>
  <si>
    <t>User Interface</t>
  </si>
  <si>
    <t>User is unaware that Reasonable Adjustment information is available to be viewed</t>
  </si>
  <si>
    <t>Connecting system fails to signify to the user that Reasonable Adjustment information is available or the visibility of the flag in an appropriate hierarchy of national assets and other admin flags and in relation to local information is not sufficient i.e. the flag is not clearly visible when interacting with the record</t>
  </si>
  <si>
    <t>Please provide evidence that shows that there is clear indication on the local system that reasonable adjustment information is available to view.</t>
  </si>
  <si>
    <t>PF-RA-RO-011</t>
  </si>
  <si>
    <t>User finds it difficult to read/interpret the Reasonable Adjustment information returned to the Connecting System.</t>
  </si>
  <si>
    <t xml:space="preserve">Connecting system fails to render the Reasonable Adjustment Flag in an easily accessible and readable way.e.g.
- Reasonable Adjustment information returned in the API response is not rendered on screen (e.g. supporting information, special characters).
- Acronyms or abbreviations are used in the UI causing confusion
- Labelling / Key terms in the UI are not consistent (e.g. as per requirement definitions i.e. Underlying Conditions)
- Incorrect UI ordering (i.e. The default order in the user interface must be the reasonable adjustments, impairments followed by the underlying conditions).
- UI incorrectly handles the scenario where a Reasonable Adjustments Flag is present, but no content has been added to one or more of the resources (Reasonable Adjustments, Impairments and Underlying Conditions). As a result, the user is not made aware that the patient is eligible for Reasonable Adjustments but a further conversation needs to occur with the patient to identify exactly what Reasonable Adjustments need to be put in place. </t>
  </si>
  <si>
    <t>Please provide evidence (videos or screenshots) that shows that the local system displays ALL the reasonable adjustment information in an accurate and user friendly way for all test patients in the Read Only Test Pack (inc. special characters).
Ensure the evidence shows the following:
- All Reasonable Adjustment information returned in the API response is rendered correctly on screen (e.g. supporting information, special characters).
- No acronyms or abbreviations are used in the UI
- Labelling / Key terms in the UI are consistent (e.g. as per requirement definitions i.e. Underlying Conditions)
- Correct UI ordering (i.e. The default order in the user interface must be the reasonable adjustments, impairments followed by the underlying conditions).
- UI correctly handles the scenario where a Reasonable Adjustments Flag is present, but no content has been added to one or more of the resources (Reasonable Adjustments, Impairments and Underlying Conditions). As a result, the user is not made aware that the patient is eligible for Reasonable Adjustments but a further conversation needs to occur with the patient to identify exactly what Reasonable Adjustments need to be put in place.</t>
  </si>
  <si>
    <t>PF-RA-RO-012</t>
  </si>
  <si>
    <t>User is unaware if they are viewing potentially stale Reasonable Adjustment Flag information and/or when (date and time) the data was last synchronised with the national repository (Applicable if local caching is supported).</t>
  </si>
  <si>
    <t xml:space="preserve">Connecting system fails to clearly display the date and time that the Reasonable Adjustment Flag was last retrieved from the national repository </t>
  </si>
  <si>
    <t xml:space="preserve">Please provide evidence (videos or screenshots) that clearly shows that the local system displays the date and time of the last Reasonable Adjustment Flag synchronisation with the national repository. </t>
  </si>
  <si>
    <t>PF-RA-RO-013</t>
  </si>
  <si>
    <t>On synchronisation a user is unaware when there are differences between the locally held record and data held in the national repository (Applicable if local caching is supported).</t>
  </si>
  <si>
    <t>Connecting system fails to clearly display/highlight the differences in both the local and nationally sourced Reasonable Adjustments record so they can determine whether to retain new record items (adjustments, impairments or underlying conditions) in the local record or remove deleted items from the local record.</t>
  </si>
  <si>
    <t>PF-RA-RO-014</t>
  </si>
  <si>
    <t>Synchronisation (if supported)</t>
  </si>
  <si>
    <t>User is unaware that a local Reasonable Adjustment record is out of sync with the nationally repository (Applicable if local caching is supported).</t>
  </si>
  <si>
    <t>Connecting system fails to synchronise when key patient events occur e.g.
- Appointment booking 
- Processing / recording incoming referrals
- Registering a new patient 
- Reviewing a patient’s reasonable adjustments 
- Generating / sending communications (e.g. letters, SMS messages, emails) to a patient 
and/or receiving a notification from the MNS (Multicast Notification Service) that a record for a patient whose details are held on the local system has been created or updated.</t>
  </si>
  <si>
    <t>Please provide evidence (videos or screenshots) that shows that a Reasonable Adjustment Flag record is synchronised during key events (as supported).</t>
  </si>
  <si>
    <t>PF-RA-RO-015</t>
  </si>
  <si>
    <t>User is unable to choose whether to accept or decline Reasonable Adjustment Flag information from the national repository. (Applicable if organisation has determined that the clinician must manually review changes, e.g. primary care.)</t>
  </si>
  <si>
    <t>Connecting system fails to display differences between locally held Reasonable Adjustment Flag data and data returned from the national repository.</t>
  </si>
  <si>
    <t>Please provide evidence (videos or screenshots) that shows that a user is able to view differences.</t>
  </si>
  <si>
    <t>PF-RA-RO-016</t>
  </si>
  <si>
    <t>Connecting system fails to determine and present changes and their provenance following auto-ingestion of changes to the local record. (Applicable if the organisation is auto-ingestion changes to the local record)</t>
  </si>
  <si>
    <t>Connecting system is unable to determine what changes have been applied</t>
  </si>
  <si>
    <t>Please provide evidence (videos or screenshots) that shows how local Reasonable Adjustment flag details have been updated following synchronisation with the national repository. This includes showing provenance for all changes that have been applied.</t>
  </si>
  <si>
    <t>PF-RA-RO-017</t>
  </si>
  <si>
    <t>Multicast Notification Service (MNS) (If supported)</t>
  </si>
  <si>
    <t>A patient's locally stored Reasonable Adjustment Flag has not been updated following the receipt of a MNS Reasonable Adjustment Flag notification (if supported).</t>
  </si>
  <si>
    <t>Connecting system fails to process the incoming Reasonable Adjustment Flag notification or fails to trigger the necessary processes to update the locally stored Reasonable Adjustment Flag record.</t>
  </si>
  <si>
    <t>Please provide evidence (videos or screenshots) that shows that following the successful receipt of a Reasonable Adjustment Flag Update MNS notification then the implemented processes are followed in order to update the locally held record (if supported).</t>
  </si>
  <si>
    <t>PF-RA-RO-018</t>
  </si>
  <si>
    <t>FHIR Messaging Exceptions</t>
  </si>
  <si>
    <t xml:space="preserve">Error code responses returned from the national repository to the connecting system are not interpreted correctly/handled gracefully and/or the user is unaware than an error has occurred. </t>
  </si>
  <si>
    <t>Connecting system functionality to handle potential error conditions has not been implemented correctly.</t>
  </si>
  <si>
    <t>Please provide evidence (videos or screenshots) that shows:
1) that the connecting system can handle all in scope FHIR error response codes gracefully and that these are logged/monitored correctly. E.g. 4xx and 5xx response codes
2) the UI provides an on screen indication that a failure has occurred. This may provide instruction to how the user should proceed.</t>
  </si>
  <si>
    <t>PF-RA-RO-019</t>
  </si>
  <si>
    <t>User is unable to take corrective action (retry) if the View Response Interaction returns a transient error (API level failure or connecting clinical system failure).</t>
  </si>
  <si>
    <t>Connecting system fails to enable a manual query request of the Reasonable Adjustment information for an individual patient (where an error or no response has been received).</t>
  </si>
  <si>
    <t>Please provide evidence (videos or screenshots) that shows that a user is able to take corrective action (e.g. retry) if a transient error or no response is received to a View Response Interaction.</t>
  </si>
  <si>
    <t>PF-RA-RO-020</t>
  </si>
  <si>
    <t>Printing (if supported)</t>
  </si>
  <si>
    <t>User is unaware that Reasonable Adjustment Flag information print outs fail to accurately represent the locally held data (or isn't warned this may be the case).</t>
  </si>
  <si>
    <t xml:space="preserve">Connecting system print functionality has not been implemented correctly.
- Printed copies are malformed or have missing data (e.g. special characters)
- The user has not been warned that there may be differences between the UI and printed copies. </t>
  </si>
  <si>
    <t>Please provide evidence (print outs) that shows that the local system prints ALL the reasonable adjustment information in an accurate and user friendly way for all test users in the Read Only Test Pack (inc. special characters).</t>
  </si>
  <si>
    <t>PF-RA-RO-021</t>
  </si>
  <si>
    <t>Reporting: Identify patients with a Reasonable Adjustment Flag</t>
  </si>
  <si>
    <t>Connecting System fails to create accurate list of patients with an Reasonable Adjustment Flag.</t>
  </si>
  <si>
    <t>Bug / issue in reporting functionality in the Connecting System</t>
  </si>
  <si>
    <t>Please provide evidence that shows the connecting system has reporting capability to identify locally stored records with linked reasonable adjustment data.</t>
  </si>
  <si>
    <t>PF-RA-RO-022</t>
  </si>
  <si>
    <t>Volume &amp; Performance</t>
  </si>
  <si>
    <t>End user experiencing performance issues that are serious enough to render the system unusable</t>
  </si>
  <si>
    <t>Performance issues with the Connecting System (e.g. not sized correctly, bad coding)</t>
  </si>
  <si>
    <t xml:space="preserve">Please provide evidence that shows the connecting systems volume and performance testing has been done sufficiently above expected volumes and tps/response times are acceptable. </t>
  </si>
  <si>
    <t>PF-RA-RO-023</t>
  </si>
  <si>
    <t>Ready For Operations</t>
  </si>
  <si>
    <t>Connecting System is unavailable</t>
  </si>
  <si>
    <t>The Connecting System solution is not resilient :
 - Resilience / Failover
      - Identification of any single points of failure
      - Load balancing design and failure scenarios
 - Backup and Recovery
 - Disaster Recovery</t>
  </si>
  <si>
    <t xml:space="preserve">Connecting system supplier to provide information/procedures for handling:
 - Resilience / Failover
 - Backup and Recovery
 - Disaster Recovery
Alternatively, if this information has been provided as part of onboarding to another NHSE API/Service then please reference this.   </t>
  </si>
  <si>
    <t>PF-RA-RO-024</t>
  </si>
  <si>
    <t>Connecting System is experiencing problems but there is no visibility of this.</t>
  </si>
  <si>
    <t>Exception handling, alerting and monitoring is either not present or not fit for purpose in the Connecting System</t>
  </si>
  <si>
    <t>Please provide evidence that shows the connecting system has implemented sufficient API exception handling, alerting and monitoring to ensure the service can be monitored and maintained correctly.</t>
  </si>
  <si>
    <t>PF-RA-RO-025</t>
  </si>
  <si>
    <t>Connecting System has not been deployed correctly</t>
  </si>
  <si>
    <t>Poor transition / deployment plans are available for the Connecting System</t>
  </si>
  <si>
    <t>Please provide evidence/documentation that shows the connecting systems deployment process.
Alternatively, if this information has been provided as part of onboarding to another NHSE API/Service then please reference this.</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</si>
  <si>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</si>
  <si>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</si>
  <si>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</si>
  <si>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</si>
  <si>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</si>
  <si>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 </t>
  </si>
  <si>
    <t>Impact Level 1</t>
  </si>
  <si>
    <t>Impact Level 2</t>
  </si>
  <si>
    <t>Impact Level 3</t>
  </si>
  <si>
    <t>Impact Level 4</t>
  </si>
  <si>
    <t>Impact Level 5</t>
  </si>
  <si>
    <t>Failure to meet a functional business requirement/user need, resulting in a technical issue, no impact to any programme or business objectives or operational goals, no change/workaround required.</t>
  </si>
  <si>
    <t>Failure to meet a functional business requirement/user need, resulting in failure to meet programme or business objectives or operational goals, still within acceptable limits, no changes/workaround required</t>
  </si>
  <si>
    <t>Failure to meet a functional business requirement/user need, resulting in failure to meet programme or business objectives or operational goals, requiring moderate changes/workaround to accommodate</t>
  </si>
  <si>
    <t>Failure to meet a functional business requirement/user need, resulting in failure to meet programme or business objectives or operational goals, requiring significant changes/workaround to accommodate</t>
  </si>
  <si>
    <t>Failure to meet a functional business requirement/user need, resulting in failure to meet programme or business objectives or operational goals, requires significant changes to accommodate, there are no workarounds.</t>
  </si>
  <si>
    <t xml:space="preserve">
Technical/Business and Operational Goals - Local Only</t>
  </si>
  <si>
    <t>Failure to meet a functional business requirement/user need, resulting in failure to meet programme or business objectives or operational goals, moderate changes/workaround required to one or more of the National Systems</t>
  </si>
  <si>
    <t>Failure to meet a functional business requirement/user need, resulting in failure to meet programme or business objectives or operational goals, significant change(s) required to one or more of the National Systems. No workaround available</t>
  </si>
  <si>
    <t xml:space="preserve">
Technical/Business and Operational Goals - National Scope </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</si>
  <si>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</si>
  <si>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</si>
  <si>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</si>
  <si>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</si>
  <si>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</si>
  <si>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</si>
  <si>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</si>
  <si>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</si>
  <si>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</si>
  <si>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</si>
  <si>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</si>
  <si>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</si>
  <si>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Solution design or implementaion results in a non-functional issue. The problem is rare and causes minimal loss of time. Minor cosmetic or consistency issue.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</si>
  <si>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still within acceptable limits, no changes/workaround required.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</si>
  <si>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moderate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</si>
  <si>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significant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</si>
  <si>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requires significant changes to accommodate, there are no workarounds.  Examples include but are not limited to; volume and performance, resilience, accessibility, and general readiness for operation.</t>
  </si>
  <si>
    <t>Quality</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</si>
  <si>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</si>
  <si>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</si>
  <si>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</si>
  <si>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</si>
  <si>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</si>
  <si>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</si>
  <si>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</si>
  <si>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</si>
  <si>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</si>
  <si>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</si>
  <si>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</si>
  <si>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 - Local and National</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</si>
  <si>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</si>
  <si>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</si>
  <si>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</si>
  <si>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Data Quality/Business and Operational Goals - Secondary Usel</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</si>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</sst>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2">
    <font>
      <sz val="12"/>
      <color theme="1"/>
      <name val="Calibri"/>
      <family val="2"/>
      <scheme val="minor"/>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b/>
      <sz val="12"/>
      <color theme="1"/>
      <name val="Arial"/>
      <family val="2"/>
    </font>
    <font>
      <b/>
      <sz val="18"/>
      <color rgb="FF333333"/>
      <name val="Arial"/>
      <family val="2"/>
    </font>
    <font>
      <sz val="28"/>
      <color rgb="FF423FFF"/>
      <name val="Arial"/>
      <family val="2"/>
    </font>
    <font>
      <sz val="12"/>
      <color rgb="FFFF0000"/>
      <name val="Calibri"/>
      <family val="2"/>
      <scheme val="minor"/>
    </font>
    <font>
      <sz val="11"/>
      <color rgb="FF212121"/>
      <name val="Arial"/>
      <family val="2"/>
    </font>
    <font>
      <sz val="11"/>
      <color rgb="FF000000"/>
      <name val="Arial"/>
      <family val="2"/>
    </font>
    <font>
      <sz val="11"/>
      <color rgb="FFFF0000"/>
      <name val="Arial"/>
      <family val="2"/>
    </font>
    <font>
      <b/>
      <sz val="22"/>
      <color rgb="FF3830FF"/>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2"/>
      <color rgb="FF000000"/>
      <name val="Calibri"/>
      <family val="2"/>
    </font>
    <font>
      <b/>
      <sz val="12"/>
      <color rgb="FF000000"/>
      <name val="Calibri"/>
      <family val="2"/>
    </font>
    <font>
      <b/>
      <sz val="12"/>
      <color rgb="FFFF0000"/>
      <name val="Calibri"/>
      <family val="2"/>
    </font>
    <font>
      <sz val="12"/>
      <color rgb="FFFF0000"/>
      <name val="Calibri"/>
      <family val="2"/>
    </font>
  </fonts>
  <fills count="22">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bgColor indexed="64"/>
      </patternFill>
    </fill>
    <fill>
      <patternFill patternType="solid">
        <fgColor theme="1" tint="0.34998626667073579"/>
        <bgColor indexed="64"/>
      </patternFill>
    </fill>
    <fill>
      <patternFill patternType="solid">
        <fgColor rgb="FFD9D9D9"/>
        <bgColor rgb="FF000000"/>
      </patternFill>
    </fill>
    <fill>
      <patternFill patternType="solid">
        <fgColor rgb="FFF2F2F2"/>
        <bgColor rgb="FF000000"/>
      </patternFill>
    </fill>
    <fill>
      <patternFill patternType="solid">
        <fgColor rgb="FFFFFFFF"/>
        <bgColor indexed="64"/>
      </patternFill>
    </fill>
    <fill>
      <patternFill patternType="solid">
        <fgColor indexed="9"/>
        <bgColor indexed="64"/>
      </patternFill>
    </fill>
    <fill>
      <patternFill patternType="solid">
        <fgColor indexed="22"/>
        <bgColor indexed="64"/>
      </patternFill>
    </fill>
  </fills>
  <borders count="84">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style="thin">
        <color indexed="64"/>
      </top>
      <bottom style="thin">
        <color indexed="64"/>
      </bottom>
      <diagonal/>
    </border>
    <border>
      <left style="thin">
        <color indexed="64"/>
      </left>
      <right/>
      <top/>
      <bottom/>
      <diagonal/>
    </border>
    <border>
      <left/>
      <right/>
      <top style="thin">
        <color rgb="FF000000"/>
      </top>
      <bottom/>
      <diagonal/>
    </border>
    <border>
      <left/>
      <right/>
      <top/>
      <bottom style="thin">
        <color rgb="FF000000"/>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top style="thin">
        <color indexed="64"/>
      </top>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rgb="FF000000"/>
      </top>
      <bottom/>
      <diagonal/>
    </border>
    <border>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right style="medium">
        <color rgb="FF000000"/>
      </right>
      <top style="thin">
        <color indexed="64"/>
      </top>
      <bottom/>
      <diagonal/>
    </border>
    <border>
      <left/>
      <right style="medium">
        <color rgb="FF000000"/>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rgb="FF000000"/>
      </left>
      <right style="thin">
        <color rgb="FF000000"/>
      </right>
      <top/>
      <bottom style="medium">
        <color rgb="FF000000"/>
      </bottom>
      <diagonal/>
    </border>
    <border>
      <left style="thin">
        <color indexed="64"/>
      </left>
      <right style="thin">
        <color indexed="64"/>
      </right>
      <top/>
      <bottom style="medium">
        <color rgb="FF000000"/>
      </bottom>
      <diagonal/>
    </border>
    <border>
      <left style="thin">
        <color rgb="FF000000"/>
      </left>
      <right style="medium">
        <color rgb="FF000000"/>
      </right>
      <top/>
      <bottom style="medium">
        <color rgb="FF000000"/>
      </bottom>
      <diagonal/>
    </border>
    <border>
      <left/>
      <right style="thin">
        <color indexed="64"/>
      </right>
      <top/>
      <bottom/>
      <diagonal/>
    </border>
    <border>
      <left/>
      <right style="medium">
        <color rgb="FF000000"/>
      </right>
      <top style="medium">
        <color rgb="FF000000"/>
      </top>
      <bottom style="thin">
        <color rgb="FF000000"/>
      </bottom>
      <diagonal/>
    </border>
    <border>
      <left/>
      <right style="thin">
        <color indexed="64"/>
      </right>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top style="thin">
        <color rgb="FF000000"/>
      </top>
      <bottom/>
      <diagonal/>
    </border>
  </borders>
  <cellStyleXfs count="2">
    <xf numFmtId="0" fontId="0" fillId="0" borderId="0"/>
    <xf numFmtId="0" fontId="27" fillId="14" borderId="0" applyNumberFormat="0" applyBorder="0" applyAlignment="0" applyProtection="0"/>
  </cellStyleXfs>
  <cellXfs count="365">
    <xf numFmtId="0" fontId="0" fillId="0" borderId="0" xfId="0"/>
    <xf numFmtId="0" fontId="4" fillId="0" borderId="0" xfId="0" applyFont="1" applyAlignment="1">
      <alignment wrapText="1"/>
    </xf>
    <xf numFmtId="0" fontId="0" fillId="0" borderId="0" xfId="0" applyAlignment="1">
      <alignment horizontal="left" vertical="top"/>
    </xf>
    <xf numFmtId="0" fontId="5" fillId="0" borderId="0" xfId="0" applyFont="1" applyAlignment="1">
      <alignment horizontal="left" vertical="top"/>
    </xf>
    <xf numFmtId="0" fontId="0" fillId="0" borderId="0" xfId="0" applyAlignment="1">
      <alignment horizontal="left" vertical="top" wrapText="1"/>
    </xf>
    <xf numFmtId="0" fontId="5" fillId="0" borderId="0" xfId="0" applyFont="1"/>
    <xf numFmtId="0" fontId="0" fillId="0" borderId="0" xfId="0" applyAlignment="1">
      <alignment wrapText="1"/>
    </xf>
    <xf numFmtId="0" fontId="12" fillId="0" borderId="0" xfId="0" applyFont="1"/>
    <xf numFmtId="0" fontId="12" fillId="0" borderId="0" xfId="0" applyFont="1" applyAlignment="1">
      <alignment horizontal="left" vertical="center"/>
    </xf>
    <xf numFmtId="0" fontId="11" fillId="0" borderId="0" xfId="0" applyFont="1" applyAlignment="1">
      <alignment horizontal="left" vertical="top" wrapText="1"/>
    </xf>
    <xf numFmtId="0" fontId="13" fillId="0" borderId="0" xfId="0" applyFont="1" applyAlignment="1">
      <alignment vertical="top" wrapText="1"/>
    </xf>
    <xf numFmtId="0" fontId="11" fillId="0" borderId="0" xfId="0" applyFont="1" applyAlignment="1">
      <alignment vertical="top" wrapText="1"/>
    </xf>
    <xf numFmtId="0" fontId="13" fillId="0" borderId="0" xfId="0" applyFont="1" applyAlignment="1">
      <alignment horizontal="left" vertical="center"/>
    </xf>
    <xf numFmtId="0" fontId="11" fillId="0" borderId="0" xfId="0" applyFont="1"/>
    <xf numFmtId="0" fontId="3" fillId="6" borderId="6" xfId="0" applyFont="1" applyFill="1" applyBorder="1" applyAlignment="1">
      <alignment horizontal="left" vertical="center" wrapText="1"/>
    </xf>
    <xf numFmtId="0" fontId="3" fillId="6" borderId="6" xfId="0" applyFont="1" applyFill="1" applyBorder="1" applyAlignment="1">
      <alignment vertical="center"/>
    </xf>
    <xf numFmtId="164" fontId="11" fillId="0" borderId="6" xfId="0" applyNumberFormat="1" applyFont="1" applyBorder="1"/>
    <xf numFmtId="14" fontId="11" fillId="0" borderId="6" xfId="0" applyNumberFormat="1" applyFont="1" applyBorder="1"/>
    <xf numFmtId="0" fontId="11" fillId="0" borderId="6" xfId="0" applyFont="1" applyBorder="1" applyAlignment="1">
      <alignment wrapText="1"/>
    </xf>
    <xf numFmtId="14" fontId="11" fillId="0" borderId="6" xfId="0" applyNumberFormat="1" applyFont="1" applyBorder="1" applyAlignment="1">
      <alignment horizontal="right"/>
    </xf>
    <xf numFmtId="0" fontId="11" fillId="0" borderId="6" xfId="0" applyFont="1" applyBorder="1"/>
    <xf numFmtId="0" fontId="5" fillId="0" borderId="8" xfId="0" applyFont="1" applyBorder="1" applyAlignment="1">
      <alignment horizontal="left" vertical="top" wrapText="1"/>
    </xf>
    <xf numFmtId="0" fontId="3" fillId="2" borderId="7" xfId="0" applyFont="1" applyFill="1" applyBorder="1" applyAlignment="1">
      <alignment horizontal="center" vertical="top" wrapText="1"/>
    </xf>
    <xf numFmtId="0" fontId="11" fillId="0" borderId="3" xfId="0" applyFont="1" applyBorder="1" applyAlignment="1">
      <alignment wrapText="1"/>
    </xf>
    <xf numFmtId="14" fontId="11" fillId="0" borderId="3" xfId="0" applyNumberFormat="1" applyFont="1" applyBorder="1"/>
    <xf numFmtId="0" fontId="11" fillId="0" borderId="2" xfId="0" applyFont="1" applyBorder="1" applyAlignment="1">
      <alignment horizontal="left" vertical="center"/>
    </xf>
    <xf numFmtId="0" fontId="6" fillId="0" borderId="2" xfId="0" applyFont="1" applyBorder="1"/>
    <xf numFmtId="0" fontId="11" fillId="0" borderId="2" xfId="0" applyFont="1" applyBorder="1" applyAlignment="1">
      <alignment wrapText="1"/>
    </xf>
    <xf numFmtId="14" fontId="11" fillId="0" borderId="2" xfId="0" applyNumberFormat="1" applyFont="1" applyBorder="1"/>
    <xf numFmtId="0" fontId="0" fillId="0" borderId="0" xfId="0" applyAlignment="1">
      <alignment horizontal="center" wrapText="1"/>
    </xf>
    <xf numFmtId="0" fontId="9" fillId="0" borderId="0" xfId="0" applyFont="1" applyAlignment="1">
      <alignment vertical="center" wrapText="1"/>
    </xf>
    <xf numFmtId="0" fontId="15" fillId="10" borderId="27" xfId="0" applyFont="1" applyFill="1" applyBorder="1" applyAlignment="1">
      <alignment vertical="top" wrapText="1"/>
    </xf>
    <xf numFmtId="0" fontId="15" fillId="9" borderId="19" xfId="0" applyFont="1" applyFill="1" applyBorder="1"/>
    <xf numFmtId="0" fontId="14" fillId="0" borderId="0" xfId="0" applyFont="1"/>
    <xf numFmtId="0" fontId="15" fillId="9" borderId="2" xfId="0" applyFont="1" applyFill="1" applyBorder="1" applyAlignment="1">
      <alignment horizontal="left" vertical="center" wrapText="1"/>
    </xf>
    <xf numFmtId="0" fontId="15" fillId="9" borderId="2" xfId="0" applyFont="1" applyFill="1" applyBorder="1" applyAlignment="1">
      <alignment horizontal="left" vertical="top" wrapText="1"/>
    </xf>
    <xf numFmtId="0" fontId="13" fillId="7" borderId="9" xfId="0" applyFont="1" applyFill="1" applyBorder="1" applyAlignment="1">
      <alignment vertical="top" wrapText="1"/>
    </xf>
    <xf numFmtId="164" fontId="11" fillId="0" borderId="6" xfId="0" applyNumberFormat="1" applyFont="1" applyBorder="1" applyAlignment="1">
      <alignment horizontal="right"/>
    </xf>
    <xf numFmtId="164" fontId="11" fillId="0" borderId="3" xfId="0" applyNumberFormat="1" applyFont="1" applyBorder="1" applyAlignment="1">
      <alignment horizontal="right"/>
    </xf>
    <xf numFmtId="164" fontId="11" fillId="0" borderId="2" xfId="0" applyNumberFormat="1" applyFont="1" applyBorder="1" applyAlignment="1">
      <alignment horizontal="right"/>
    </xf>
    <xf numFmtId="0" fontId="21" fillId="0" borderId="0" xfId="0" applyFont="1"/>
    <xf numFmtId="0" fontId="14" fillId="0" borderId="30" xfId="0" applyFont="1" applyBorder="1"/>
    <xf numFmtId="0" fontId="6" fillId="0" borderId="5" xfId="0" applyFont="1" applyBorder="1"/>
    <xf numFmtId="0" fontId="11" fillId="0" borderId="0" xfId="0" applyFont="1" applyAlignment="1">
      <alignment horizontal="left" wrapText="1"/>
    </xf>
    <xf numFmtId="0" fontId="5" fillId="0" borderId="0" xfId="0" applyFont="1" applyAlignment="1">
      <alignment horizontal="center" wrapText="1"/>
    </xf>
    <xf numFmtId="0" fontId="9" fillId="0" borderId="13" xfId="0" applyFont="1" applyBorder="1" applyAlignment="1">
      <alignment horizontal="center" vertical="center" wrapText="1"/>
    </xf>
    <xf numFmtId="0" fontId="9"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8"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0" fillId="0" borderId="6" xfId="0" applyBorder="1"/>
    <xf numFmtId="0" fontId="0" fillId="0" borderId="2" xfId="0" applyBorder="1"/>
    <xf numFmtId="0" fontId="0" fillId="0" borderId="32" xfId="0" applyBorder="1"/>
    <xf numFmtId="0" fontId="21" fillId="0" borderId="34" xfId="0" applyFont="1" applyBorder="1"/>
    <xf numFmtId="0" fontId="21" fillId="0" borderId="32" xfId="0" applyFont="1" applyBorder="1"/>
    <xf numFmtId="0" fontId="21" fillId="0" borderId="35" xfId="0" applyFont="1" applyBorder="1"/>
    <xf numFmtId="0" fontId="9" fillId="0" borderId="0" xfId="0" applyFont="1" applyAlignment="1">
      <alignment horizontal="left" wrapText="1"/>
    </xf>
    <xf numFmtId="0" fontId="5" fillId="0" borderId="28" xfId="0" applyFont="1" applyBorder="1" applyAlignment="1">
      <alignment vertical="center" wrapText="1"/>
    </xf>
    <xf numFmtId="0" fontId="5" fillId="0" borderId="29" xfId="0" applyFont="1" applyBorder="1" applyAlignment="1">
      <alignment vertical="center" wrapText="1"/>
    </xf>
    <xf numFmtId="0" fontId="5" fillId="0" borderId="20" xfId="0" applyFont="1" applyBorder="1" applyAlignment="1">
      <alignment horizontal="left" vertical="center"/>
    </xf>
    <xf numFmtId="0" fontId="5" fillId="0" borderId="21" xfId="0" applyFont="1" applyBorder="1" applyAlignment="1">
      <alignment horizontal="left" vertical="center"/>
    </xf>
    <xf numFmtId="0" fontId="0" fillId="0" borderId="5" xfId="0" applyBorder="1" applyAlignment="1">
      <alignment wrapText="1"/>
    </xf>
    <xf numFmtId="0" fontId="2" fillId="4" borderId="7" xfId="0" applyFont="1" applyFill="1" applyBorder="1" applyAlignment="1">
      <alignment horizontal="center" vertical="top" wrapText="1"/>
    </xf>
    <xf numFmtId="0" fontId="2" fillId="4" borderId="10" xfId="0" applyFont="1" applyFill="1" applyBorder="1" applyAlignment="1">
      <alignment horizontal="center" vertical="top" wrapText="1"/>
    </xf>
    <xf numFmtId="0" fontId="3" fillId="4" borderId="10" xfId="0" applyFont="1" applyFill="1" applyBorder="1" applyAlignment="1">
      <alignment horizontal="center" vertical="top" wrapText="1"/>
    </xf>
    <xf numFmtId="0" fontId="3" fillId="3" borderId="10" xfId="0" applyFont="1" applyFill="1" applyBorder="1" applyAlignment="1">
      <alignment horizontal="center" vertical="top" wrapText="1"/>
    </xf>
    <xf numFmtId="0" fontId="14" fillId="7" borderId="43" xfId="0" applyFont="1" applyFill="1" applyBorder="1"/>
    <xf numFmtId="0" fontId="4" fillId="7" borderId="43" xfId="0" applyFont="1" applyFill="1" applyBorder="1"/>
    <xf numFmtId="0" fontId="14" fillId="11" borderId="43" xfId="0" applyFont="1" applyFill="1" applyBorder="1" applyAlignment="1">
      <alignment wrapText="1"/>
    </xf>
    <xf numFmtId="0" fontId="14" fillId="11" borderId="43" xfId="0" applyFont="1" applyFill="1" applyBorder="1"/>
    <xf numFmtId="0" fontId="14" fillId="13" borderId="43" xfId="0" applyFont="1" applyFill="1" applyBorder="1"/>
    <xf numFmtId="0" fontId="14" fillId="13" borderId="43" xfId="0" applyFont="1" applyFill="1" applyBorder="1" applyAlignment="1">
      <alignment horizontal="center" vertical="center"/>
    </xf>
    <xf numFmtId="0" fontId="20" fillId="0" borderId="0" xfId="0" applyFont="1" applyAlignment="1" applyProtection="1">
      <alignment horizontal="center"/>
      <protection locked="0"/>
    </xf>
    <xf numFmtId="0" fontId="28" fillId="0" borderId="2" xfId="0" applyFont="1" applyBorder="1" applyAlignment="1">
      <alignment horizontal="center" vertical="center"/>
    </xf>
    <xf numFmtId="0" fontId="28" fillId="15" borderId="8" xfId="1" applyFont="1" applyFill="1" applyBorder="1" applyAlignment="1">
      <alignment horizontal="left" vertical="center" wrapText="1"/>
    </xf>
    <xf numFmtId="0" fontId="28" fillId="0" borderId="2" xfId="0" applyFont="1" applyBorder="1" applyAlignment="1">
      <alignment horizontal="center" vertical="center" wrapText="1"/>
    </xf>
    <xf numFmtId="0" fontId="28" fillId="0" borderId="2" xfId="0" applyFont="1" applyBorder="1" applyAlignment="1">
      <alignment horizontal="left" vertical="center" wrapText="1"/>
    </xf>
    <xf numFmtId="0" fontId="28" fillId="0" borderId="2" xfId="0" applyFont="1" applyBorder="1" applyAlignment="1">
      <alignment horizontal="left" vertical="top" wrapText="1"/>
    </xf>
    <xf numFmtId="0" fontId="28" fillId="15" borderId="8" xfId="1" applyFont="1" applyFill="1" applyBorder="1" applyAlignment="1">
      <alignment vertical="top" wrapText="1"/>
    </xf>
    <xf numFmtId="0" fontId="28" fillId="15" borderId="8" xfId="1" quotePrefix="1" applyFont="1" applyFill="1" applyBorder="1" applyAlignment="1">
      <alignment vertical="top" wrapText="1"/>
    </xf>
    <xf numFmtId="0" fontId="5" fillId="0" borderId="8" xfId="0" applyFont="1" applyBorder="1" applyAlignment="1">
      <alignment vertical="top" wrapText="1"/>
    </xf>
    <xf numFmtId="0" fontId="3" fillId="3" borderId="0" xfId="0" applyFont="1" applyFill="1" applyAlignment="1">
      <alignment horizontal="center" vertical="top" wrapText="1"/>
    </xf>
    <xf numFmtId="0" fontId="20" fillId="0" borderId="0" xfId="0" applyFont="1" applyAlignment="1">
      <alignment horizontal="center"/>
    </xf>
    <xf numFmtId="0" fontId="13" fillId="7" borderId="2" xfId="0" applyFont="1" applyFill="1" applyBorder="1" applyAlignment="1">
      <alignment vertical="top" wrapText="1"/>
    </xf>
    <xf numFmtId="0" fontId="3" fillId="2" borderId="15"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3" borderId="2" xfId="0" applyFont="1" applyFill="1" applyBorder="1" applyAlignment="1">
      <alignment horizontal="center" vertical="top" wrapText="1"/>
    </xf>
    <xf numFmtId="0" fontId="4" fillId="7" borderId="43"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14" fillId="0" borderId="42" xfId="0" applyFont="1" applyBorder="1"/>
    <xf numFmtId="0" fontId="14" fillId="0" borderId="52" xfId="0" applyFont="1" applyBorder="1"/>
    <xf numFmtId="0" fontId="14" fillId="0" borderId="52" xfId="0" applyFont="1" applyBorder="1" applyAlignment="1">
      <alignment horizontal="center"/>
    </xf>
    <xf numFmtId="0" fontId="0" fillId="0" borderId="52" xfId="0" applyBorder="1"/>
    <xf numFmtId="0" fontId="21" fillId="0" borderId="52" xfId="0" applyFont="1" applyBorder="1"/>
    <xf numFmtId="0" fontId="5" fillId="0" borderId="2" xfId="0" applyFont="1" applyBorder="1" applyAlignment="1">
      <alignment horizontal="left" vertical="center"/>
    </xf>
    <xf numFmtId="0" fontId="5" fillId="0" borderId="2" xfId="0" applyFont="1" applyBorder="1" applyAlignment="1">
      <alignment horizontal="center" vertical="center"/>
    </xf>
    <xf numFmtId="0" fontId="17" fillId="0" borderId="2" xfId="0" applyFont="1" applyBorder="1" applyAlignment="1">
      <alignment vertical="center" wrapText="1"/>
    </xf>
    <xf numFmtId="2" fontId="11" fillId="0" borderId="6" xfId="0" applyNumberFormat="1" applyFont="1" applyBorder="1"/>
    <xf numFmtId="0" fontId="26" fillId="0" borderId="0" xfId="0" applyFont="1" applyAlignment="1">
      <alignment wrapText="1"/>
    </xf>
    <xf numFmtId="0" fontId="0" fillId="0" borderId="53" xfId="0" applyBorder="1"/>
    <xf numFmtId="0" fontId="0" fillId="0" borderId="0" xfId="0" applyAlignment="1">
      <alignment horizontal="left" wrapText="1"/>
    </xf>
    <xf numFmtId="0" fontId="19" fillId="0" borderId="0" xfId="0" applyFont="1" applyAlignment="1">
      <alignment horizontal="left" vertical="center" wrapText="1"/>
    </xf>
    <xf numFmtId="0" fontId="5" fillId="0" borderId="0" xfId="0" applyFont="1" applyAlignment="1">
      <alignment horizontal="left" wrapText="1"/>
    </xf>
    <xf numFmtId="0" fontId="10" fillId="0" borderId="0" xfId="0" applyFont="1" applyAlignment="1">
      <alignment horizontal="left" vertical="center"/>
    </xf>
    <xf numFmtId="0" fontId="11" fillId="0" borderId="0" xfId="0" applyFont="1" applyAlignment="1">
      <alignment horizontal="left" vertical="center"/>
    </xf>
    <xf numFmtId="0" fontId="25" fillId="0" borderId="0" xfId="0" applyFont="1" applyAlignment="1">
      <alignment horizontal="left" vertical="center"/>
    </xf>
    <xf numFmtId="0" fontId="9" fillId="0" borderId="0" xfId="0" applyFont="1" applyAlignment="1">
      <alignment horizontal="center" vertical="center" wrapText="1"/>
    </xf>
    <xf numFmtId="0" fontId="3" fillId="5" borderId="0" xfId="0" applyFont="1" applyFill="1" applyAlignment="1">
      <alignment horizontal="left" vertical="center"/>
    </xf>
    <xf numFmtId="0" fontId="3" fillId="6" borderId="4" xfId="0" applyFont="1" applyFill="1" applyBorder="1" applyAlignment="1">
      <alignment horizontal="left" vertical="center" wrapText="1"/>
    </xf>
    <xf numFmtId="0" fontId="11" fillId="0" borderId="4" xfId="0" applyFont="1" applyBorder="1" applyAlignment="1">
      <alignment horizontal="left" vertical="center"/>
    </xf>
    <xf numFmtId="0" fontId="14" fillId="0" borderId="30" xfId="0" applyFont="1" applyBorder="1" applyAlignment="1">
      <alignment horizontal="center"/>
    </xf>
    <xf numFmtId="0" fontId="14" fillId="0" borderId="42" xfId="0" applyFont="1" applyBorder="1" applyAlignment="1">
      <alignment horizontal="center"/>
    </xf>
    <xf numFmtId="0" fontId="29" fillId="0" borderId="0" xfId="0" applyFont="1"/>
    <xf numFmtId="0" fontId="30" fillId="0" borderId="0" xfId="0" applyFont="1"/>
    <xf numFmtId="0" fontId="30" fillId="0" borderId="16" xfId="0" applyFont="1" applyBorder="1"/>
    <xf numFmtId="164" fontId="11" fillId="0" borderId="3" xfId="0" applyNumberFormat="1" applyFont="1" applyBorder="1"/>
    <xf numFmtId="14" fontId="11" fillId="0" borderId="3" xfId="0" applyNumberFormat="1" applyFont="1" applyBorder="1" applyAlignment="1">
      <alignment horizontal="right"/>
    </xf>
    <xf numFmtId="164" fontId="11" fillId="0" borderId="2" xfId="0" applyNumberFormat="1" applyFont="1" applyBorder="1"/>
    <xf numFmtId="14" fontId="11" fillId="0" borderId="2" xfId="0" applyNumberFormat="1" applyFont="1" applyBorder="1" applyAlignment="1">
      <alignment horizontal="right"/>
    </xf>
    <xf numFmtId="0" fontId="5" fillId="0" borderId="6" xfId="0" applyFont="1" applyBorder="1" applyAlignment="1">
      <alignment vertical="top" wrapText="1"/>
    </xf>
    <xf numFmtId="0" fontId="5" fillId="0" borderId="39" xfId="0" applyFont="1" applyBorder="1" applyAlignment="1">
      <alignment vertical="top" wrapText="1"/>
    </xf>
    <xf numFmtId="0" fontId="31" fillId="0" borderId="0" xfId="0" applyFont="1" applyAlignment="1">
      <alignment horizontal="left" vertical="center"/>
    </xf>
    <xf numFmtId="0" fontId="33" fillId="0" borderId="0" xfId="0" applyFont="1" applyAlignment="1">
      <alignment horizontal="center" vertical="center"/>
    </xf>
    <xf numFmtId="0" fontId="34" fillId="0" borderId="0" xfId="0" applyFont="1"/>
    <xf numFmtId="0" fontId="35" fillId="0" borderId="0" xfId="0" applyFont="1" applyAlignment="1">
      <alignment horizontal="right" vertical="top"/>
    </xf>
    <xf numFmtId="0" fontId="35" fillId="0" borderId="0" xfId="0" applyFont="1" applyAlignment="1">
      <alignment horizontal="right" vertical="center"/>
    </xf>
    <xf numFmtId="0" fontId="5" fillId="0" borderId="0" xfId="0" applyFont="1" applyAlignment="1">
      <alignment horizontal="left" vertical="top" wrapText="1"/>
    </xf>
    <xf numFmtId="0" fontId="14" fillId="7" borderId="8" xfId="0" applyFont="1" applyFill="1" applyBorder="1"/>
    <xf numFmtId="0" fontId="14" fillId="16" borderId="0" xfId="0" applyFont="1" applyFill="1"/>
    <xf numFmtId="0" fontId="0" fillId="0" borderId="0" xfId="0" applyAlignment="1">
      <alignment horizontal="right"/>
    </xf>
    <xf numFmtId="1" fontId="0" fillId="0" borderId="0" xfId="0" applyNumberFormat="1" applyAlignment="1">
      <alignment horizontal="right"/>
    </xf>
    <xf numFmtId="0" fontId="36" fillId="0" borderId="0" xfId="0" applyFont="1"/>
    <xf numFmtId="0" fontId="0" fillId="16" borderId="0" xfId="0" applyFill="1"/>
    <xf numFmtId="0" fontId="0" fillId="0" borderId="0" xfId="0" applyAlignment="1">
      <alignment horizontal="left"/>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top" wrapText="1"/>
    </xf>
    <xf numFmtId="0" fontId="17" fillId="0" borderId="2" xfId="0" applyFont="1" applyBorder="1" applyAlignment="1">
      <alignment horizontal="left" vertical="center" wrapText="1"/>
    </xf>
    <xf numFmtId="0" fontId="5" fillId="0" borderId="2" xfId="0" applyFont="1" applyBorder="1" applyAlignment="1">
      <alignment horizontal="left" vertical="center" wrapText="1"/>
    </xf>
    <xf numFmtId="0" fontId="17" fillId="0" borderId="2" xfId="0" applyFont="1" applyBorder="1" applyAlignment="1">
      <alignment vertical="top" wrapText="1"/>
    </xf>
    <xf numFmtId="0" fontId="5" fillId="0" borderId="50" xfId="0" applyFont="1" applyBorder="1" applyAlignment="1">
      <alignment horizontal="left" vertical="center"/>
    </xf>
    <xf numFmtId="164" fontId="11" fillId="0" borderId="40" xfId="0" applyNumberFormat="1" applyFont="1" applyBorder="1"/>
    <xf numFmtId="14" fontId="11" fillId="0" borderId="40" xfId="0" applyNumberFormat="1" applyFont="1" applyBorder="1" applyAlignment="1">
      <alignment horizontal="right"/>
    </xf>
    <xf numFmtId="0" fontId="11" fillId="0" borderId="40" xfId="0" applyFont="1" applyBorder="1" applyAlignment="1">
      <alignment wrapText="1"/>
    </xf>
    <xf numFmtId="0" fontId="38" fillId="0" borderId="0" xfId="0" applyFont="1"/>
    <xf numFmtId="0" fontId="38" fillId="0" borderId="0" xfId="0" applyFont="1" applyAlignment="1">
      <alignment wrapText="1"/>
    </xf>
    <xf numFmtId="0" fontId="41" fillId="0" borderId="0" xfId="0" applyFont="1"/>
    <xf numFmtId="0" fontId="39" fillId="0" borderId="0" xfId="0" applyFont="1"/>
    <xf numFmtId="0" fontId="22" fillId="18" borderId="45" xfId="0" applyFont="1" applyFill="1" applyBorder="1" applyAlignment="1">
      <alignment wrapText="1"/>
    </xf>
    <xf numFmtId="0" fontId="22" fillId="0" borderId="11" xfId="0" applyFont="1" applyBorder="1" applyAlignment="1">
      <alignment wrapText="1"/>
    </xf>
    <xf numFmtId="0" fontId="5" fillId="0" borderId="0" xfId="0" applyFont="1" applyAlignment="1">
      <alignment wrapText="1"/>
    </xf>
    <xf numFmtId="0" fontId="5" fillId="18" borderId="0" xfId="0" applyFont="1" applyFill="1" applyAlignment="1">
      <alignment wrapText="1"/>
    </xf>
    <xf numFmtId="0" fontId="5" fillId="0" borderId="31" xfId="0" applyFont="1" applyBorder="1"/>
    <xf numFmtId="0" fontId="22" fillId="0" borderId="31" xfId="0" applyFont="1" applyBorder="1" applyAlignment="1">
      <alignment wrapText="1"/>
    </xf>
    <xf numFmtId="0" fontId="22" fillId="18" borderId="0" xfId="0" applyFont="1" applyFill="1" applyAlignment="1">
      <alignment wrapText="1"/>
    </xf>
    <xf numFmtId="0" fontId="22" fillId="18" borderId="31" xfId="0" applyFont="1" applyFill="1" applyBorder="1" applyAlignment="1">
      <alignment wrapText="1"/>
    </xf>
    <xf numFmtId="0" fontId="22" fillId="0" borderId="10" xfId="0" applyFont="1" applyBorder="1" applyAlignment="1">
      <alignment wrapText="1"/>
    </xf>
    <xf numFmtId="0" fontId="9" fillId="0" borderId="31" xfId="0" applyFont="1" applyBorder="1" applyAlignment="1">
      <alignment wrapText="1"/>
    </xf>
    <xf numFmtId="0" fontId="23" fillId="0" borderId="10" xfId="0" applyFont="1" applyBorder="1" applyAlignment="1">
      <alignment wrapText="1"/>
    </xf>
    <xf numFmtId="0" fontId="23" fillId="18" borderId="7" xfId="0" applyFont="1" applyFill="1" applyBorder="1" applyAlignment="1">
      <alignment wrapText="1"/>
    </xf>
    <xf numFmtId="0" fontId="22" fillId="18" borderId="7" xfId="0" applyFont="1" applyFill="1" applyBorder="1" applyAlignment="1">
      <alignment wrapText="1"/>
    </xf>
    <xf numFmtId="0" fontId="22" fillId="0" borderId="7" xfId="0" applyFont="1" applyBorder="1" applyAlignment="1">
      <alignment wrapText="1"/>
    </xf>
    <xf numFmtId="0" fontId="23" fillId="0" borderId="31" xfId="0" applyFont="1" applyBorder="1" applyAlignment="1">
      <alignment wrapText="1"/>
    </xf>
    <xf numFmtId="0" fontId="23" fillId="18" borderId="31" xfId="0" applyFont="1" applyFill="1" applyBorder="1" applyAlignment="1">
      <alignment wrapText="1"/>
    </xf>
    <xf numFmtId="0" fontId="24" fillId="0" borderId="31" xfId="0" applyFont="1" applyBorder="1" applyAlignment="1">
      <alignment wrapText="1"/>
    </xf>
    <xf numFmtId="0" fontId="24" fillId="18" borderId="31" xfId="0" applyFont="1" applyFill="1" applyBorder="1"/>
    <xf numFmtId="0" fontId="22" fillId="0" borderId="33" xfId="0" applyFont="1" applyBorder="1" applyAlignment="1">
      <alignment wrapText="1"/>
    </xf>
    <xf numFmtId="0" fontId="22" fillId="18" borderId="33" xfId="0" applyFont="1" applyFill="1" applyBorder="1" applyAlignment="1">
      <alignment wrapText="1"/>
    </xf>
    <xf numFmtId="0" fontId="23" fillId="18" borderId="10" xfId="0" applyFont="1" applyFill="1" applyBorder="1" applyAlignment="1">
      <alignment wrapText="1"/>
    </xf>
    <xf numFmtId="0" fontId="23" fillId="18" borderId="0" xfId="0" applyFont="1" applyFill="1" applyAlignment="1">
      <alignment wrapText="1"/>
    </xf>
    <xf numFmtId="0" fontId="5" fillId="19" borderId="44" xfId="0" applyFont="1" applyFill="1" applyBorder="1" applyAlignment="1">
      <alignment wrapText="1"/>
    </xf>
    <xf numFmtId="0" fontId="23" fillId="19" borderId="0" xfId="0" applyFont="1" applyFill="1" applyAlignment="1">
      <alignment wrapText="1"/>
    </xf>
    <xf numFmtId="0" fontId="5" fillId="19" borderId="0" xfId="0" applyFont="1" applyFill="1"/>
    <xf numFmtId="0" fontId="38" fillId="19" borderId="0" xfId="0" applyFont="1" applyFill="1"/>
    <xf numFmtId="0" fontId="0" fillId="19" borderId="0" xfId="0" applyFill="1"/>
    <xf numFmtId="0" fontId="22" fillId="19" borderId="44" xfId="0" applyFont="1" applyFill="1" applyBorder="1" applyAlignment="1">
      <alignment wrapText="1"/>
    </xf>
    <xf numFmtId="0" fontId="22" fillId="19" borderId="48" xfId="0" applyFont="1" applyFill="1" applyBorder="1" applyAlignment="1">
      <alignment wrapText="1"/>
    </xf>
    <xf numFmtId="0" fontId="22" fillId="19" borderId="0" xfId="0" applyFont="1" applyFill="1" applyAlignment="1">
      <alignment wrapText="1"/>
    </xf>
    <xf numFmtId="0" fontId="24" fillId="19" borderId="44" xfId="0" applyFont="1" applyFill="1" applyBorder="1" applyAlignment="1">
      <alignment wrapText="1"/>
    </xf>
    <xf numFmtId="0" fontId="23" fillId="19" borderId="0" xfId="0" applyFont="1" applyFill="1"/>
    <xf numFmtId="0" fontId="5" fillId="19" borderId="49" xfId="0" applyFont="1" applyFill="1" applyBorder="1" applyAlignment="1">
      <alignment wrapText="1"/>
    </xf>
    <xf numFmtId="0" fontId="0" fillId="19" borderId="0" xfId="0" applyFill="1" applyAlignment="1">
      <alignment wrapText="1"/>
    </xf>
    <xf numFmtId="0" fontId="23" fillId="19" borderId="47" xfId="0" applyFont="1" applyFill="1" applyBorder="1" applyAlignment="1">
      <alignment wrapText="1"/>
    </xf>
    <xf numFmtId="0" fontId="39" fillId="0" borderId="30" xfId="0" applyFont="1" applyBorder="1"/>
    <xf numFmtId="0" fontId="39" fillId="17" borderId="56" xfId="0" applyFont="1" applyFill="1" applyBorder="1" applyAlignment="1">
      <alignment wrapText="1"/>
    </xf>
    <xf numFmtId="0" fontId="39" fillId="17" borderId="57" xfId="0" applyFont="1" applyFill="1" applyBorder="1"/>
    <xf numFmtId="0" fontId="39" fillId="17" borderId="58" xfId="0" applyFont="1" applyFill="1" applyBorder="1"/>
    <xf numFmtId="0" fontId="22" fillId="18" borderId="60" xfId="0" applyFont="1" applyFill="1" applyBorder="1" applyAlignment="1">
      <alignment wrapText="1"/>
    </xf>
    <xf numFmtId="0" fontId="5" fillId="18" borderId="62" xfId="0" applyFont="1" applyFill="1" applyBorder="1"/>
    <xf numFmtId="0" fontId="22" fillId="18" borderId="62" xfId="0" applyFont="1" applyFill="1" applyBorder="1" applyAlignment="1">
      <alignment wrapText="1"/>
    </xf>
    <xf numFmtId="0" fontId="22" fillId="18" borderId="62" xfId="0" applyFont="1" applyFill="1" applyBorder="1"/>
    <xf numFmtId="0" fontId="23" fillId="0" borderId="53" xfId="0" applyFont="1" applyBorder="1" applyAlignment="1">
      <alignment wrapText="1"/>
    </xf>
    <xf numFmtId="0" fontId="22" fillId="0" borderId="53" xfId="0" applyFont="1" applyBorder="1" applyAlignment="1">
      <alignment wrapText="1"/>
    </xf>
    <xf numFmtId="0" fontId="22" fillId="0" borderId="62" xfId="0" applyFont="1" applyBorder="1" applyAlignment="1">
      <alignment wrapText="1"/>
    </xf>
    <xf numFmtId="0" fontId="23" fillId="0" borderId="62" xfId="0" applyFont="1" applyBorder="1" applyAlignment="1">
      <alignment wrapText="1"/>
    </xf>
    <xf numFmtId="0" fontId="24" fillId="0" borderId="62" xfId="0" applyFont="1" applyBorder="1"/>
    <xf numFmtId="0" fontId="22" fillId="0" borderId="62" xfId="0" applyFont="1" applyBorder="1"/>
    <xf numFmtId="0" fontId="22" fillId="0" borderId="66" xfId="0" applyFont="1" applyBorder="1" applyAlignment="1">
      <alignment wrapText="1"/>
    </xf>
    <xf numFmtId="0" fontId="23" fillId="18" borderId="62" xfId="0" applyFont="1" applyFill="1" applyBorder="1" applyAlignment="1">
      <alignment wrapText="1"/>
    </xf>
    <xf numFmtId="0" fontId="23" fillId="19" borderId="68" xfId="0" applyFont="1" applyFill="1" applyBorder="1" applyAlignment="1">
      <alignment wrapText="1"/>
    </xf>
    <xf numFmtId="0" fontId="23" fillId="19" borderId="53" xfId="0" applyFont="1" applyFill="1" applyBorder="1" applyAlignment="1">
      <alignment wrapText="1"/>
    </xf>
    <xf numFmtId="0" fontId="22" fillId="19" borderId="53" xfId="0" applyFont="1" applyFill="1" applyBorder="1" applyAlignment="1">
      <alignment wrapText="1"/>
    </xf>
    <xf numFmtId="0" fontId="23" fillId="19" borderId="53" xfId="0" applyFont="1" applyFill="1" applyBorder="1"/>
    <xf numFmtId="0" fontId="22" fillId="19" borderId="62" xfId="0" applyFont="1" applyFill="1" applyBorder="1"/>
    <xf numFmtId="0" fontId="23" fillId="19" borderId="69" xfId="0" applyFont="1" applyFill="1" applyBorder="1" applyAlignment="1">
      <alignment wrapText="1"/>
    </xf>
    <xf numFmtId="0" fontId="23" fillId="18" borderId="73" xfId="0" applyFont="1" applyFill="1" applyBorder="1" applyAlignment="1">
      <alignment wrapText="1"/>
    </xf>
    <xf numFmtId="0" fontId="23" fillId="19" borderId="74" xfId="0" applyFont="1" applyFill="1" applyBorder="1" applyAlignment="1">
      <alignment wrapText="1"/>
    </xf>
    <xf numFmtId="0" fontId="23" fillId="18" borderId="75" xfId="0" applyFont="1" applyFill="1" applyBorder="1" applyAlignment="1">
      <alignment wrapText="1"/>
    </xf>
    <xf numFmtId="0" fontId="22" fillId="0" borderId="45" xfId="0" applyFont="1" applyBorder="1" applyAlignment="1">
      <alignment wrapText="1"/>
    </xf>
    <xf numFmtId="0" fontId="22" fillId="0" borderId="0" xfId="0" applyFont="1" applyAlignment="1">
      <alignment wrapText="1"/>
    </xf>
    <xf numFmtId="0" fontId="5" fillId="0" borderId="7" xfId="0" applyFont="1" applyBorder="1"/>
    <xf numFmtId="0" fontId="22" fillId="0" borderId="7" xfId="0" applyFont="1" applyBorder="1"/>
    <xf numFmtId="0" fontId="24" fillId="18" borderId="0" xfId="0" applyFont="1" applyFill="1"/>
    <xf numFmtId="0" fontId="22" fillId="18" borderId="7" xfId="0" applyFont="1" applyFill="1" applyBorder="1"/>
    <xf numFmtId="0" fontId="22" fillId="18" borderId="46" xfId="0" applyFont="1" applyFill="1" applyBorder="1" applyAlignment="1">
      <alignment wrapText="1"/>
    </xf>
    <xf numFmtId="0" fontId="22" fillId="19" borderId="7" xfId="0" applyFont="1" applyFill="1" applyBorder="1"/>
    <xf numFmtId="0" fontId="22" fillId="19" borderId="76" xfId="0" applyFont="1" applyFill="1" applyBorder="1" applyAlignment="1">
      <alignment wrapText="1"/>
    </xf>
    <xf numFmtId="0" fontId="39" fillId="17" borderId="77" xfId="0" applyFont="1" applyFill="1" applyBorder="1"/>
    <xf numFmtId="0" fontId="22" fillId="18" borderId="53" xfId="0" applyFont="1" applyFill="1" applyBorder="1" applyAlignment="1">
      <alignment wrapText="1"/>
    </xf>
    <xf numFmtId="0" fontId="5" fillId="18" borderId="53" xfId="0" applyFont="1" applyFill="1" applyBorder="1"/>
    <xf numFmtId="0" fontId="22" fillId="18" borderId="53" xfId="0" applyFont="1" applyFill="1" applyBorder="1"/>
    <xf numFmtId="0" fontId="22" fillId="0" borderId="53" xfId="0" applyFont="1" applyBorder="1"/>
    <xf numFmtId="0" fontId="24" fillId="19" borderId="53" xfId="0" applyFont="1" applyFill="1" applyBorder="1" applyAlignment="1">
      <alignment wrapText="1"/>
    </xf>
    <xf numFmtId="0" fontId="22" fillId="19" borderId="53" xfId="0" applyFont="1" applyFill="1" applyBorder="1"/>
    <xf numFmtId="0" fontId="23" fillId="19" borderId="78" xfId="0" applyFont="1" applyFill="1" applyBorder="1" applyAlignment="1">
      <alignment wrapText="1"/>
    </xf>
    <xf numFmtId="0" fontId="23" fillId="19" borderId="46" xfId="0" applyFont="1" applyFill="1" applyBorder="1" applyAlignment="1">
      <alignment wrapText="1"/>
    </xf>
    <xf numFmtId="0" fontId="23" fillId="18" borderId="79" xfId="0" applyFont="1" applyFill="1" applyBorder="1" applyAlignment="1">
      <alignment wrapText="1"/>
    </xf>
    <xf numFmtId="0" fontId="23" fillId="18" borderId="80" xfId="0" applyFont="1" applyFill="1" applyBorder="1" applyAlignment="1">
      <alignment wrapText="1"/>
    </xf>
    <xf numFmtId="0" fontId="23" fillId="0" borderId="3" xfId="0" applyFont="1" applyBorder="1" applyAlignment="1">
      <alignment vertical="center" wrapText="1"/>
    </xf>
    <xf numFmtId="0" fontId="22" fillId="18" borderId="12" xfId="0" applyFont="1" applyFill="1" applyBorder="1" applyAlignment="1">
      <alignment vertical="center" wrapText="1"/>
    </xf>
    <xf numFmtId="0" fontId="22" fillId="0" borderId="64" xfId="0" applyFont="1" applyBorder="1" applyAlignment="1">
      <alignment vertical="center" wrapText="1"/>
    </xf>
    <xf numFmtId="0" fontId="23" fillId="18" borderId="12" xfId="0" applyFont="1" applyFill="1" applyBorder="1" applyAlignment="1">
      <alignment vertical="center" wrapText="1"/>
    </xf>
    <xf numFmtId="0" fontId="23" fillId="0" borderId="64" xfId="0" applyFont="1" applyBorder="1" applyAlignment="1">
      <alignment vertical="center" wrapText="1"/>
    </xf>
    <xf numFmtId="0" fontId="5" fillId="0" borderId="0" xfId="0" applyFont="1" applyAlignment="1">
      <alignment vertical="center"/>
    </xf>
    <xf numFmtId="0" fontId="38" fillId="0" borderId="0" xfId="0" applyFont="1" applyAlignment="1">
      <alignment vertical="center" wrapText="1"/>
    </xf>
    <xf numFmtId="0" fontId="0" fillId="0" borderId="0" xfId="0" applyAlignment="1">
      <alignment vertical="center"/>
    </xf>
    <xf numFmtId="0" fontId="11" fillId="0" borderId="8" xfId="0" applyFont="1" applyBorder="1" applyAlignment="1">
      <alignment horizontal="left" vertical="top" wrapText="1"/>
    </xf>
    <xf numFmtId="0" fontId="11" fillId="0" borderId="8" xfId="0" applyFont="1" applyBorder="1" applyAlignment="1">
      <alignment horizontal="center" vertical="center" wrapText="1"/>
    </xf>
    <xf numFmtId="0" fontId="28" fillId="0" borderId="2" xfId="0" quotePrefix="1" applyFont="1" applyBorder="1" applyAlignment="1">
      <alignment horizontal="left" vertical="top" wrapText="1"/>
    </xf>
    <xf numFmtId="0" fontId="11" fillId="0" borderId="6" xfId="0" applyFont="1" applyBorder="1" applyAlignment="1">
      <alignment horizontal="left" vertical="top" wrapText="1"/>
    </xf>
    <xf numFmtId="0" fontId="11" fillId="0" borderId="6" xfId="0" applyFont="1" applyBorder="1" applyAlignment="1">
      <alignment vertical="top" wrapText="1"/>
    </xf>
    <xf numFmtId="0" fontId="11" fillId="0" borderId="6" xfId="0" quotePrefix="1" applyFont="1" applyBorder="1" applyAlignment="1">
      <alignment horizontal="left" vertical="top" wrapText="1"/>
    </xf>
    <xf numFmtId="0" fontId="28" fillId="0" borderId="8" xfId="0" applyFont="1" applyBorder="1" applyAlignment="1">
      <alignment vertical="top"/>
    </xf>
    <xf numFmtId="0" fontId="11" fillId="0" borderId="8" xfId="0" applyFont="1" applyBorder="1" applyAlignment="1">
      <alignment vertical="top" wrapText="1"/>
    </xf>
    <xf numFmtId="0" fontId="7" fillId="0" borderId="2" xfId="0" applyFont="1" applyBorder="1" applyAlignment="1">
      <alignment horizontal="left" vertical="top" wrapText="1"/>
    </xf>
    <xf numFmtId="0" fontId="28" fillId="20" borderId="0" xfId="0" applyFont="1" applyFill="1" applyAlignment="1">
      <alignment horizontal="left" vertical="center"/>
    </xf>
    <xf numFmtId="0" fontId="3" fillId="21" borderId="2" xfId="0" applyFont="1" applyFill="1" applyBorder="1" applyAlignment="1">
      <alignment horizontal="left" vertical="center" wrapText="1"/>
    </xf>
    <xf numFmtId="0" fontId="3" fillId="21" borderId="2" xfId="0" applyFont="1" applyFill="1" applyBorder="1" applyAlignment="1">
      <alignment vertical="center" wrapText="1"/>
    </xf>
    <xf numFmtId="164" fontId="7" fillId="0" borderId="2" xfId="0" applyNumberFormat="1" applyFont="1" applyBorder="1" applyAlignment="1">
      <alignment horizontal="left" vertical="center" wrapText="1"/>
    </xf>
    <xf numFmtId="14" fontId="7" fillId="15" borderId="2" xfId="0" applyNumberFormat="1" applyFont="1" applyFill="1" applyBorder="1" applyAlignment="1">
      <alignment horizontal="left" vertical="center" wrapText="1"/>
    </xf>
    <xf numFmtId="0" fontId="7" fillId="0" borderId="2" xfId="0" applyFont="1" applyBorder="1" applyAlignment="1">
      <alignment vertical="center" wrapText="1"/>
    </xf>
    <xf numFmtId="0" fontId="7" fillId="15" borderId="2" xfId="0" applyFont="1" applyFill="1" applyBorder="1" applyAlignment="1">
      <alignment horizontal="left" vertical="center" wrapText="1"/>
    </xf>
    <xf numFmtId="0" fontId="7" fillId="0" borderId="2" xfId="0" applyFont="1" applyBorder="1" applyAlignment="1">
      <alignment horizontal="left" vertical="center" wrapText="1"/>
    </xf>
    <xf numFmtId="0" fontId="11" fillId="0" borderId="81" xfId="0" applyFont="1" applyBorder="1" applyAlignment="1">
      <alignment vertical="center" wrapText="1"/>
    </xf>
    <xf numFmtId="0" fontId="1" fillId="8" borderId="2"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0" borderId="8" xfId="0" applyFont="1" applyBorder="1" applyAlignment="1">
      <alignment horizontal="left" vertical="top" wrapText="1"/>
    </xf>
    <xf numFmtId="0" fontId="1" fillId="0" borderId="2" xfId="0" applyFont="1" applyBorder="1" applyAlignment="1">
      <alignment horizontal="center" vertical="center" wrapText="1"/>
    </xf>
    <xf numFmtId="0" fontId="1" fillId="0" borderId="2" xfId="0" applyFont="1" applyBorder="1" applyAlignment="1">
      <alignment horizontal="left" vertical="top" wrapText="1"/>
    </xf>
    <xf numFmtId="0" fontId="1" fillId="0" borderId="15" xfId="0" applyFont="1" applyBorder="1"/>
    <xf numFmtId="0" fontId="1" fillId="0" borderId="16" xfId="0" applyFont="1" applyBorder="1"/>
    <xf numFmtId="14" fontId="1" fillId="0" borderId="16" xfId="0" applyNumberFormat="1" applyFont="1" applyBorder="1"/>
    <xf numFmtId="0" fontId="1" fillId="0" borderId="17" xfId="0" applyFont="1" applyBorder="1"/>
    <xf numFmtId="0" fontId="1" fillId="0" borderId="18" xfId="0" applyFont="1" applyBorder="1"/>
    <xf numFmtId="0" fontId="1" fillId="8" borderId="15" xfId="0" applyFont="1" applyFill="1" applyBorder="1" applyAlignment="1">
      <alignment horizontal="left"/>
    </xf>
    <xf numFmtId="0" fontId="1" fillId="8" borderId="16" xfId="0" applyFont="1" applyFill="1" applyBorder="1"/>
    <xf numFmtId="14" fontId="1" fillId="8" borderId="16" xfId="0" applyNumberFormat="1" applyFont="1" applyFill="1" applyBorder="1"/>
    <xf numFmtId="0" fontId="1" fillId="0" borderId="0" xfId="0" applyFont="1"/>
    <xf numFmtId="0" fontId="1" fillId="0" borderId="0" xfId="0" applyFont="1" applyAlignment="1">
      <alignment wrapText="1"/>
    </xf>
    <xf numFmtId="0" fontId="1" fillId="0" borderId="2" xfId="0" applyFont="1" applyBorder="1" applyAlignment="1">
      <alignment horizontal="center" vertical="center"/>
    </xf>
    <xf numFmtId="0" fontId="1" fillId="0" borderId="2" xfId="0" applyFont="1" applyBorder="1" applyAlignment="1">
      <alignment vertical="top"/>
    </xf>
    <xf numFmtId="0" fontId="1" fillId="0" borderId="40" xfId="0" applyFont="1" applyBorder="1" applyAlignment="1">
      <alignment horizontal="left" vertical="top" wrapText="1"/>
    </xf>
    <xf numFmtId="0" fontId="1" fillId="0" borderId="39" xfId="0" applyFont="1" applyBorder="1" applyAlignment="1">
      <alignment horizontal="left" vertical="top" wrapText="1"/>
    </xf>
    <xf numFmtId="0" fontId="1" fillId="0" borderId="5" xfId="0" applyFont="1" applyBorder="1" applyAlignment="1">
      <alignment horizontal="left" vertical="top" wrapText="1"/>
    </xf>
    <xf numFmtId="0" fontId="11" fillId="0" borderId="33" xfId="0" applyFont="1" applyBorder="1" applyAlignment="1">
      <alignment horizontal="left" vertical="top" wrapText="1"/>
    </xf>
    <xf numFmtId="0" fontId="11" fillId="0" borderId="83" xfId="0" applyFont="1" applyBorder="1" applyAlignment="1">
      <alignment horizontal="left" vertical="center" wrapText="1"/>
    </xf>
    <xf numFmtId="0" fontId="11" fillId="0" borderId="3" xfId="0" applyFont="1" applyBorder="1" applyAlignment="1">
      <alignment vertical="top" wrapText="1"/>
    </xf>
    <xf numFmtId="0" fontId="35" fillId="0" borderId="0" xfId="0" applyFont="1" applyAlignment="1">
      <alignment horizontal="right" vertical="top" wrapText="1"/>
    </xf>
    <xf numFmtId="0" fontId="11" fillId="0" borderId="81" xfId="0" applyFont="1" applyBorder="1" applyAlignment="1">
      <alignment vertical="center" wrapText="1"/>
    </xf>
    <xf numFmtId="0" fontId="11" fillId="0" borderId="82" xfId="0" applyFont="1" applyBorder="1" applyAlignment="1">
      <alignment vertical="center" wrapText="1"/>
    </xf>
    <xf numFmtId="0" fontId="25" fillId="0" borderId="0" xfId="0" applyFont="1" applyAlignment="1">
      <alignment horizontal="left" vertical="center"/>
    </xf>
    <xf numFmtId="0" fontId="10" fillId="0" borderId="0" xfId="0" applyFont="1" applyAlignment="1">
      <alignment horizontal="left" vertical="center"/>
    </xf>
    <xf numFmtId="0" fontId="11" fillId="0" borderId="0" xfId="0" applyFont="1" applyAlignment="1">
      <alignment horizontal="left" vertical="center"/>
    </xf>
    <xf numFmtId="0" fontId="18" fillId="0" borderId="13" xfId="0" applyFont="1" applyBorder="1" applyAlignment="1">
      <alignment horizontal="center"/>
    </xf>
    <xf numFmtId="0" fontId="18" fillId="0" borderId="14" xfId="0" applyFont="1" applyBorder="1" applyAlignment="1">
      <alignment horizont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 fillId="8" borderId="16" xfId="0" applyFont="1" applyFill="1" applyBorder="1" applyAlignment="1">
      <alignment horizontal="left"/>
    </xf>
    <xf numFmtId="0" fontId="1" fillId="8" borderId="18" xfId="0" applyFont="1" applyFill="1" applyBorder="1" applyAlignment="1">
      <alignment horizontal="left"/>
    </xf>
    <xf numFmtId="0" fontId="1" fillId="8" borderId="15" xfId="0" applyFont="1" applyFill="1" applyBorder="1" applyAlignment="1">
      <alignment horizontal="left" vertical="center"/>
    </xf>
    <xf numFmtId="0" fontId="1" fillId="8" borderId="17" xfId="0" applyFont="1" applyFill="1" applyBorder="1" applyAlignment="1">
      <alignment horizontal="left" vertical="center"/>
    </xf>
    <xf numFmtId="0" fontId="3" fillId="0" borderId="0" xfId="0" applyFont="1" applyAlignment="1">
      <alignment horizontal="left" vertical="center"/>
    </xf>
    <xf numFmtId="0" fontId="8" fillId="0" borderId="0" xfId="0" applyFont="1" applyAlignment="1">
      <alignment horizontal="center" vertical="center"/>
    </xf>
    <xf numFmtId="0" fontId="14" fillId="0" borderId="0" xfId="0" applyFont="1" applyAlignment="1">
      <alignment horizontal="center"/>
    </xf>
    <xf numFmtId="0" fontId="1" fillId="0" borderId="0" xfId="0" applyFont="1" applyAlignment="1">
      <alignment horizontal="left" wrapText="1"/>
    </xf>
    <xf numFmtId="0" fontId="9" fillId="0" borderId="0" xfId="0" applyFont="1" applyAlignment="1">
      <alignment horizontal="center" vertical="center" wrapText="1"/>
    </xf>
    <xf numFmtId="0" fontId="18" fillId="0" borderId="15" xfId="0" applyFont="1" applyBorder="1" applyAlignment="1">
      <alignment horizontal="center"/>
    </xf>
    <xf numFmtId="0" fontId="18" fillId="0" borderId="0" xfId="0" applyFont="1" applyAlignment="1">
      <alignment horizontal="center"/>
    </xf>
    <xf numFmtId="0" fontId="18" fillId="0" borderId="16" xfId="0" applyFont="1" applyBorder="1" applyAlignment="1">
      <alignment horizontal="center"/>
    </xf>
    <xf numFmtId="0" fontId="11" fillId="0" borderId="0" xfId="0" applyFont="1" applyAlignment="1">
      <alignment horizontal="left"/>
    </xf>
    <xf numFmtId="0" fontId="3" fillId="5" borderId="0" xfId="0" applyFont="1" applyFill="1" applyAlignment="1">
      <alignment horizontal="left" vertical="center"/>
    </xf>
    <xf numFmtId="0" fontId="7" fillId="5" borderId="0" xfId="0" applyFont="1" applyFill="1" applyAlignment="1">
      <alignment horizontal="left" vertical="top" wrapText="1"/>
    </xf>
    <xf numFmtId="0" fontId="7" fillId="0" borderId="0" xfId="0" applyFont="1" applyAlignment="1">
      <alignment horizontal="left" vertical="center"/>
    </xf>
    <xf numFmtId="0" fontId="3" fillId="6" borderId="4" xfId="0" applyFont="1" applyFill="1" applyBorder="1" applyAlignment="1">
      <alignment horizontal="left" vertical="center" wrapText="1"/>
    </xf>
    <xf numFmtId="0" fontId="11" fillId="0" borderId="4" xfId="0" applyFont="1" applyBorder="1" applyAlignment="1">
      <alignment horizontal="left" vertical="center"/>
    </xf>
    <xf numFmtId="0" fontId="11" fillId="0" borderId="11" xfId="0" applyFont="1" applyBorder="1" applyAlignment="1">
      <alignment horizontal="left" vertical="center"/>
    </xf>
    <xf numFmtId="0" fontId="5" fillId="0" borderId="54" xfId="0" applyFont="1" applyBorder="1" applyAlignment="1">
      <alignment horizontal="left" vertical="top" wrapText="1"/>
    </xf>
    <xf numFmtId="0" fontId="5" fillId="0" borderId="55" xfId="0" applyFont="1" applyBorder="1" applyAlignment="1">
      <alignment horizontal="left" vertical="top" wrapText="1"/>
    </xf>
    <xf numFmtId="0" fontId="19" fillId="0" borderId="0" xfId="0" applyFont="1" applyAlignment="1">
      <alignment horizontal="left" vertical="center" wrapText="1"/>
    </xf>
    <xf numFmtId="0" fontId="5" fillId="0" borderId="0" xfId="0" applyFont="1" applyAlignment="1">
      <alignment horizontal="left" wrapText="1"/>
    </xf>
    <xf numFmtId="0" fontId="5" fillId="0" borderId="2" xfId="0" applyFont="1" applyBorder="1" applyAlignment="1">
      <alignment horizontal="left" vertical="top" wrapText="1"/>
    </xf>
    <xf numFmtId="0" fontId="5" fillId="0" borderId="24" xfId="0" applyFont="1" applyBorder="1" applyAlignment="1">
      <alignment horizontal="left"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15" fillId="10" borderId="22" xfId="0" applyFont="1" applyFill="1" applyBorder="1" applyAlignment="1">
      <alignment horizontal="center" vertical="top" wrapText="1"/>
    </xf>
    <xf numFmtId="0" fontId="15" fillId="10" borderId="23" xfId="0" applyFont="1" applyFill="1" applyBorder="1" applyAlignment="1">
      <alignment horizontal="center" vertical="top" wrapText="1"/>
    </xf>
    <xf numFmtId="0" fontId="5" fillId="0" borderId="2"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0" xfId="0" applyFont="1" applyAlignment="1">
      <alignment horizontal="left" vertical="top" wrapText="1"/>
    </xf>
    <xf numFmtId="0" fontId="15" fillId="9" borderId="22" xfId="0" applyFont="1" applyFill="1" applyBorder="1" applyAlignment="1">
      <alignment horizontal="center" wrapText="1"/>
    </xf>
    <xf numFmtId="0" fontId="15" fillId="9" borderId="23" xfId="0" applyFont="1" applyFill="1" applyBorder="1" applyAlignment="1">
      <alignment horizontal="center" wrapText="1"/>
    </xf>
    <xf numFmtId="0" fontId="5" fillId="0" borderId="0" xfId="0" applyFont="1" applyAlignment="1">
      <alignment wrapText="1"/>
    </xf>
    <xf numFmtId="0" fontId="0" fillId="0" borderId="0" xfId="0" applyAlignment="1">
      <alignment horizontal="left" wrapText="1"/>
    </xf>
    <xf numFmtId="0" fontId="1" fillId="0" borderId="0" xfId="0" applyFont="1" applyAlignment="1">
      <alignment horizontal="left" vertical="top" wrapText="1"/>
    </xf>
    <xf numFmtId="0" fontId="37" fillId="12" borderId="0" xfId="0" applyFont="1" applyFill="1" applyAlignment="1">
      <alignment horizontal="left" vertical="center" wrapText="1"/>
    </xf>
    <xf numFmtId="0" fontId="15" fillId="9" borderId="38" xfId="0" applyFont="1" applyFill="1" applyBorder="1" applyAlignment="1">
      <alignment horizontal="center"/>
    </xf>
    <xf numFmtId="0" fontId="15"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4" fillId="0" borderId="59" xfId="0" applyFont="1" applyBorder="1" applyAlignment="1">
      <alignment textRotation="90"/>
    </xf>
    <xf numFmtId="0" fontId="4" fillId="0" borderId="61" xfId="0" applyFont="1" applyBorder="1" applyAlignment="1">
      <alignment textRotation="90"/>
    </xf>
    <xf numFmtId="0" fontId="4" fillId="0" borderId="63" xfId="0" applyFont="1" applyBorder="1" applyAlignment="1">
      <alignment textRotation="90"/>
    </xf>
    <xf numFmtId="0" fontId="38" fillId="0" borderId="0" xfId="0" applyFont="1" applyAlignment="1">
      <alignment wrapText="1"/>
    </xf>
    <xf numFmtId="0" fontId="40" fillId="0" borderId="0" xfId="0" applyFont="1" applyAlignment="1">
      <alignment wrapText="1"/>
    </xf>
    <xf numFmtId="0" fontId="4" fillId="0" borderId="32" xfId="0" applyFont="1" applyBorder="1" applyAlignment="1">
      <alignment textRotation="90"/>
    </xf>
    <xf numFmtId="0" fontId="4" fillId="0" borderId="65" xfId="0" applyFont="1" applyBorder="1" applyAlignment="1">
      <alignment textRotation="90"/>
    </xf>
    <xf numFmtId="0" fontId="4" fillId="19" borderId="67" xfId="0" applyFont="1" applyFill="1" applyBorder="1" applyAlignment="1">
      <alignment textRotation="90"/>
    </xf>
    <xf numFmtId="0" fontId="4" fillId="19" borderId="32" xfId="0" applyFont="1" applyFill="1" applyBorder="1" applyAlignment="1">
      <alignment textRotation="90"/>
    </xf>
    <xf numFmtId="0" fontId="4" fillId="19" borderId="70" xfId="0" applyFont="1" applyFill="1" applyBorder="1" applyAlignment="1">
      <alignment textRotation="90"/>
    </xf>
    <xf numFmtId="0" fontId="4" fillId="19" borderId="71" xfId="0" applyFont="1" applyFill="1" applyBorder="1" applyAlignment="1">
      <alignment textRotation="90"/>
    </xf>
    <xf numFmtId="0" fontId="4" fillId="19" borderId="72" xfId="0" applyFont="1" applyFill="1" applyBorder="1" applyAlignment="1">
      <alignment textRotation="90"/>
    </xf>
    <xf numFmtId="0" fontId="14" fillId="0" borderId="41" xfId="0" applyFont="1" applyBorder="1" applyAlignment="1">
      <alignment horizontal="center"/>
    </xf>
    <xf numFmtId="0" fontId="14" fillId="0" borderId="51" xfId="0" applyFont="1" applyBorder="1" applyAlignment="1">
      <alignment horizontal="center"/>
    </xf>
    <xf numFmtId="0" fontId="14" fillId="0" borderId="30" xfId="0" applyFont="1" applyBorder="1" applyAlignment="1">
      <alignment horizontal="center"/>
    </xf>
    <xf numFmtId="0" fontId="14" fillId="0" borderId="42" xfId="0" applyFont="1" applyBorder="1" applyAlignment="1">
      <alignment horizontal="center"/>
    </xf>
    <xf numFmtId="0" fontId="1" fillId="0" borderId="0" xfId="0" applyFont="1" applyAlignment="1"/>
    <xf numFmtId="0" fontId="0" fillId="0" borderId="0" xfId="0" applyAlignment="1"/>
    <xf numFmtId="0" fontId="1" fillId="0" borderId="15" xfId="0" applyFont="1" applyBorder="1" applyAlignment="1"/>
    <xf numFmtId="0" fontId="6" fillId="0" borderId="0" xfId="0" applyFont="1" applyAlignment="1"/>
    <xf numFmtId="0" fontId="6" fillId="0" borderId="5" xfId="0" applyFont="1" applyBorder="1" applyAlignment="1"/>
    <xf numFmtId="0" fontId="6" fillId="0" borderId="12" xfId="0" applyFont="1" applyBorder="1" applyAlignment="1"/>
    <xf numFmtId="0" fontId="39" fillId="0" borderId="0" xfId="0" applyFont="1" applyAlignment="1"/>
    <xf numFmtId="0" fontId="38" fillId="0" borderId="0" xfId="0" applyFont="1" applyAlignment="1"/>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A28" sqref="A28:E28"/>
    </sheetView>
  </sheetViews>
  <sheetFormatPr defaultColWidth="11" defaultRowHeight="15.6"/>
  <cols>
    <col min="1" max="1" width="15.5" bestFit="1" customWidth="1"/>
    <col min="2" max="2" width="18" customWidth="1"/>
    <col min="3" max="3" width="86" customWidth="1"/>
    <col min="4" max="4" width="0" hidden="1" customWidth="1"/>
  </cols>
  <sheetData>
    <row r="1" spans="1:7" ht="30.95" customHeight="1">
      <c r="A1" s="289"/>
      <c r="B1" s="289"/>
      <c r="C1" s="289" t="s">
        <v>0</v>
      </c>
      <c r="D1" s="289"/>
      <c r="E1" s="289"/>
      <c r="F1" s="289"/>
      <c r="G1" s="114"/>
    </row>
    <row r="2" spans="1:7" ht="30.95" customHeight="1">
      <c r="A2" s="289"/>
      <c r="B2" s="289"/>
      <c r="C2" s="289"/>
      <c r="D2" s="289"/>
      <c r="E2" s="289"/>
      <c r="F2" s="289"/>
      <c r="G2" s="114"/>
    </row>
    <row r="3" spans="1:7" ht="24.95" customHeight="1" thickBot="1">
      <c r="A3" s="115"/>
      <c r="B3" s="115"/>
      <c r="C3" s="115"/>
      <c r="D3" s="29"/>
      <c r="E3" s="29"/>
      <c r="F3" s="29"/>
      <c r="G3" s="29"/>
    </row>
    <row r="4" spans="1:7">
      <c r="B4" s="292" t="s">
        <v>1</v>
      </c>
      <c r="C4" s="293"/>
    </row>
    <row r="5" spans="1:7">
      <c r="B5" s="268"/>
      <c r="C5" s="269"/>
    </row>
    <row r="6" spans="1:7">
      <c r="B6" s="268" t="s">
        <v>2</v>
      </c>
      <c r="C6" s="269"/>
    </row>
    <row r="7" spans="1:7">
      <c r="B7" s="268"/>
      <c r="C7" s="269"/>
    </row>
    <row r="8" spans="1:7">
      <c r="B8" s="268" t="s">
        <v>3</v>
      </c>
      <c r="C8" s="269"/>
    </row>
    <row r="9" spans="1:7">
      <c r="B9" s="268"/>
      <c r="C9" s="269"/>
    </row>
    <row r="10" spans="1:7">
      <c r="B10" s="268" t="s">
        <v>4</v>
      </c>
      <c r="C10" s="270"/>
    </row>
    <row r="11" spans="1:7" ht="15.95" thickBot="1">
      <c r="B11" s="271"/>
      <c r="C11" s="272"/>
    </row>
    <row r="13" spans="1:7" ht="15.95" thickBot="1"/>
    <row r="14" spans="1:7">
      <c r="B14" s="294" t="s">
        <v>5</v>
      </c>
      <c r="C14" s="295"/>
    </row>
    <row r="15" spans="1:7">
      <c r="B15" s="273" t="s">
        <v>6</v>
      </c>
      <c r="C15" s="274"/>
    </row>
    <row r="16" spans="1:7">
      <c r="B16" s="273"/>
      <c r="C16" s="274"/>
    </row>
    <row r="17" spans="1:5">
      <c r="B17" s="273" t="s">
        <v>7</v>
      </c>
      <c r="C17" s="274"/>
    </row>
    <row r="18" spans="1:5">
      <c r="B18" s="273"/>
      <c r="C18" s="274"/>
    </row>
    <row r="19" spans="1:5">
      <c r="B19" s="273" t="s">
        <v>8</v>
      </c>
      <c r="C19" s="275"/>
    </row>
    <row r="20" spans="1:5">
      <c r="B20" s="273"/>
      <c r="C20" s="274"/>
    </row>
    <row r="21" spans="1:5">
      <c r="B21" s="298" t="s">
        <v>9</v>
      </c>
      <c r="C21" s="296"/>
    </row>
    <row r="22" spans="1:5">
      <c r="B22" s="298"/>
      <c r="C22" s="296"/>
    </row>
    <row r="23" spans="1:5" ht="15.95" thickBot="1">
      <c r="B23" s="299"/>
      <c r="C23" s="297"/>
    </row>
    <row r="24" spans="1:5">
      <c r="A24" s="276"/>
      <c r="B24" s="276" t="s">
        <v>10</v>
      </c>
      <c r="C24" s="276"/>
      <c r="D24" s="276"/>
      <c r="E24" s="276"/>
    </row>
    <row r="25" spans="1:5" ht="15.95" customHeight="1">
      <c r="A25" s="276"/>
      <c r="B25" s="276"/>
      <c r="C25" s="276"/>
      <c r="D25" s="276"/>
      <c r="E25" s="276"/>
    </row>
    <row r="26" spans="1:5">
      <c r="A26" s="276"/>
      <c r="B26" s="276"/>
      <c r="C26" s="276"/>
      <c r="D26" s="276"/>
      <c r="E26" s="276"/>
    </row>
    <row r="27" spans="1:5" ht="15.95" customHeight="1">
      <c r="A27" s="276"/>
      <c r="B27" s="30"/>
      <c r="C27" s="30"/>
      <c r="D27" s="276"/>
      <c r="E27" s="276"/>
    </row>
    <row r="28" spans="1:5">
      <c r="A28" s="290" t="s">
        <v>11</v>
      </c>
      <c r="B28" s="357"/>
      <c r="C28" s="357"/>
      <c r="D28" s="357"/>
      <c r="E28" s="357"/>
    </row>
    <row r="29" spans="1:5">
      <c r="A29" s="291"/>
      <c r="B29" s="357"/>
      <c r="C29" s="357"/>
      <c r="D29" s="357"/>
      <c r="E29" s="357"/>
    </row>
  </sheetData>
  <mergeCells count="12">
    <mergeCell ref="A28:E28"/>
    <mergeCell ref="A29:E29"/>
    <mergeCell ref="B4:C4"/>
    <mergeCell ref="B14:C14"/>
    <mergeCell ref="C21:C23"/>
    <mergeCell ref="B21:B23"/>
    <mergeCell ref="A1:B1"/>
    <mergeCell ref="C1:D1"/>
    <mergeCell ref="E1:F1"/>
    <mergeCell ref="A2:B2"/>
    <mergeCell ref="C2:D2"/>
    <mergeCell ref="E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22A31-BE6A-47A7-9B5F-BDC2199DACBD}">
  <dimension ref="B1:G12"/>
  <sheetViews>
    <sheetView tabSelected="1" workbookViewId="0">
      <selection activeCell="C7" sqref="C7"/>
    </sheetView>
  </sheetViews>
  <sheetFormatPr defaultRowHeight="15.6"/>
  <cols>
    <col min="2" max="2" width="22.75" customWidth="1"/>
    <col min="3" max="3" width="29.25" customWidth="1"/>
    <col min="4" max="4" width="47.75" customWidth="1"/>
  </cols>
  <sheetData>
    <row r="1" spans="2:7" s="254" customFormat="1" ht="22.5" customHeight="1">
      <c r="B1" s="300" t="s">
        <v>12</v>
      </c>
      <c r="C1" s="300"/>
      <c r="D1" s="300"/>
      <c r="E1" s="300"/>
      <c r="F1" s="300"/>
      <c r="G1" s="300"/>
    </row>
    <row r="2" spans="2:7" s="254" customFormat="1" ht="22.5" customHeight="1">
      <c r="B2" s="255" t="s">
        <v>13</v>
      </c>
      <c r="C2" s="255" t="s">
        <v>14</v>
      </c>
      <c r="D2" s="256" t="s">
        <v>15</v>
      </c>
    </row>
    <row r="3" spans="2:7" s="254" customFormat="1" ht="12.6">
      <c r="B3" s="257">
        <v>1</v>
      </c>
      <c r="C3" s="258">
        <v>45821</v>
      </c>
      <c r="D3" s="259" t="s">
        <v>16</v>
      </c>
    </row>
    <row r="4" spans="2:7" s="254" customFormat="1" ht="12.6">
      <c r="B4" s="257">
        <v>1.1000000000000001</v>
      </c>
      <c r="C4" s="258">
        <v>45924</v>
      </c>
      <c r="D4" s="259" t="s">
        <v>17</v>
      </c>
    </row>
    <row r="5" spans="2:7" s="254" customFormat="1" ht="12.6">
      <c r="B5" s="257">
        <v>1.2</v>
      </c>
      <c r="C5" s="258">
        <v>45933</v>
      </c>
      <c r="D5" s="259" t="s">
        <v>18</v>
      </c>
    </row>
    <row r="6" spans="2:7" s="254" customFormat="1" ht="12.6">
      <c r="B6" s="257">
        <v>1.3</v>
      </c>
      <c r="C6" s="258">
        <v>45934</v>
      </c>
      <c r="D6" s="259" t="s">
        <v>18</v>
      </c>
    </row>
    <row r="7" spans="2:7" s="254" customFormat="1" ht="24">
      <c r="B7" s="257">
        <v>1.4</v>
      </c>
      <c r="C7" s="258">
        <v>46139</v>
      </c>
      <c r="D7" s="259" t="s">
        <v>19</v>
      </c>
    </row>
    <row r="8" spans="2:7" s="254" customFormat="1" ht="12.6">
      <c r="B8" s="257"/>
      <c r="C8" s="260"/>
      <c r="D8" s="259"/>
    </row>
    <row r="9" spans="2:7" s="254" customFormat="1" ht="12.6">
      <c r="B9" s="257"/>
      <c r="C9" s="258"/>
      <c r="D9" s="261"/>
    </row>
    <row r="10" spans="2:7" s="254" customFormat="1" ht="12.6">
      <c r="B10" s="257"/>
      <c r="C10" s="258"/>
      <c r="D10" s="261"/>
    </row>
    <row r="11" spans="2:7" s="254" customFormat="1" ht="12.6">
      <c r="B11" s="257"/>
      <c r="C11" s="258"/>
      <c r="D11" s="261"/>
    </row>
    <row r="12" spans="2:7" s="254" customFormat="1" ht="12.6">
      <c r="B12" s="257"/>
      <c r="C12" s="258"/>
      <c r="D12" s="261"/>
    </row>
  </sheetData>
  <mergeCells count="1">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46"/>
  <sheetViews>
    <sheetView topLeftCell="A4" zoomScale="80" zoomScaleNormal="80" workbookViewId="0">
      <selection activeCell="E10" sqref="E10"/>
    </sheetView>
  </sheetViews>
  <sheetFormatPr defaultColWidth="11" defaultRowHeight="15.6"/>
  <cols>
    <col min="1" max="1" width="15.5" bestFit="1" customWidth="1"/>
    <col min="2" max="2" width="29" bestFit="1" customWidth="1"/>
    <col min="3" max="3" width="28.5" customWidth="1"/>
    <col min="4" max="5" width="32" customWidth="1"/>
    <col min="6" max="6" width="21.5" customWidth="1"/>
  </cols>
  <sheetData>
    <row r="1" spans="1:7">
      <c r="A1" s="301" t="s">
        <v>20</v>
      </c>
      <c r="B1" s="358"/>
      <c r="C1" s="358"/>
      <c r="D1" s="358"/>
      <c r="E1" s="358"/>
      <c r="F1" s="358"/>
      <c r="G1" s="358"/>
    </row>
    <row r="2" spans="1:7" ht="30.95" customHeight="1">
      <c r="A2" s="358"/>
      <c r="B2" s="358"/>
      <c r="C2" s="358"/>
      <c r="D2" s="358"/>
      <c r="E2" s="358"/>
      <c r="F2" s="358"/>
      <c r="G2" s="358"/>
    </row>
    <row r="3" spans="1:7">
      <c r="A3" s="302" t="s">
        <v>21</v>
      </c>
      <c r="B3" s="302"/>
      <c r="C3" s="302"/>
      <c r="D3" s="302"/>
      <c r="E3" s="302"/>
      <c r="F3" s="302"/>
      <c r="G3" s="302"/>
    </row>
    <row r="4" spans="1:7" ht="53.25" customHeight="1">
      <c r="A4" s="303" t="s">
        <v>22</v>
      </c>
      <c r="B4" s="303"/>
      <c r="C4" s="303"/>
      <c r="D4" s="303"/>
      <c r="E4" s="303"/>
      <c r="F4" s="303"/>
      <c r="G4" s="303"/>
    </row>
    <row r="5" spans="1:7" ht="24.95" customHeight="1">
      <c r="A5" s="29"/>
      <c r="B5" s="29"/>
      <c r="C5" s="29"/>
      <c r="D5" s="29"/>
      <c r="E5" s="29"/>
      <c r="F5" s="29"/>
      <c r="G5" s="29"/>
    </row>
    <row r="6" spans="1:7" ht="53.25" customHeight="1" thickBot="1">
      <c r="A6" s="304"/>
      <c r="B6" s="304"/>
      <c r="C6" s="304"/>
      <c r="D6" s="29"/>
      <c r="E6" s="29"/>
      <c r="F6" s="29"/>
      <c r="G6" s="29"/>
    </row>
    <row r="7" spans="1:7" ht="24.95" customHeight="1">
      <c r="A7" s="115"/>
      <c r="B7" s="45"/>
      <c r="C7" s="46"/>
      <c r="D7" s="53"/>
      <c r="E7" s="53"/>
      <c r="F7" s="47"/>
      <c r="G7" s="29"/>
    </row>
    <row r="8" spans="1:7">
      <c r="B8" s="305" t="s">
        <v>20</v>
      </c>
      <c r="C8" s="306"/>
      <c r="D8" s="306"/>
      <c r="E8" s="306"/>
      <c r="F8" s="307"/>
    </row>
    <row r="9" spans="1:7">
      <c r="B9" s="268"/>
      <c r="C9" s="276"/>
      <c r="F9" s="48"/>
    </row>
    <row r="10" spans="1:7">
      <c r="B10" s="52" t="s">
        <v>23</v>
      </c>
      <c r="C10" s="121" t="s">
        <v>24</v>
      </c>
      <c r="D10" s="122"/>
      <c r="E10" s="122"/>
      <c r="F10" s="123"/>
    </row>
    <row r="11" spans="1:7">
      <c r="B11" s="52"/>
      <c r="C11" s="121"/>
      <c r="D11" s="122"/>
      <c r="E11" s="122"/>
      <c r="F11" s="123"/>
    </row>
    <row r="12" spans="1:7">
      <c r="B12" s="52" t="s">
        <v>25</v>
      </c>
      <c r="C12" s="121" t="s">
        <v>26</v>
      </c>
      <c r="D12" s="122"/>
      <c r="E12" s="122"/>
      <c r="F12" s="123"/>
    </row>
    <row r="13" spans="1:7">
      <c r="B13" s="52"/>
      <c r="C13" s="121"/>
      <c r="D13" s="122"/>
      <c r="E13" s="122"/>
      <c r="F13" s="123"/>
    </row>
    <row r="14" spans="1:7">
      <c r="B14" s="52" t="s">
        <v>27</v>
      </c>
      <c r="C14" s="121" t="s">
        <v>28</v>
      </c>
      <c r="D14" s="121" t="s">
        <v>29</v>
      </c>
      <c r="E14" s="122"/>
      <c r="F14" s="123"/>
    </row>
    <row r="15" spans="1:7">
      <c r="B15" s="52"/>
      <c r="C15" s="121" t="s">
        <v>28</v>
      </c>
      <c r="D15" s="121" t="s">
        <v>29</v>
      </c>
      <c r="E15" s="122"/>
      <c r="F15" s="123"/>
    </row>
    <row r="16" spans="1:7">
      <c r="B16" s="52"/>
      <c r="C16" s="121" t="s">
        <v>28</v>
      </c>
      <c r="D16" s="121" t="s">
        <v>29</v>
      </c>
      <c r="E16" s="122"/>
      <c r="F16" s="123"/>
    </row>
    <row r="17" spans="2:6">
      <c r="B17" s="52"/>
      <c r="C17" s="121" t="s">
        <v>28</v>
      </c>
      <c r="D17" s="121" t="s">
        <v>29</v>
      </c>
      <c r="E17" s="122"/>
      <c r="F17" s="123"/>
    </row>
    <row r="18" spans="2:6">
      <c r="B18" s="52"/>
      <c r="C18" s="121" t="s">
        <v>28</v>
      </c>
      <c r="D18" s="121" t="s">
        <v>29</v>
      </c>
      <c r="E18" s="122"/>
      <c r="F18" s="123"/>
    </row>
    <row r="19" spans="2:6">
      <c r="B19" s="52"/>
      <c r="C19" s="121" t="s">
        <v>28</v>
      </c>
      <c r="D19" s="121" t="s">
        <v>29</v>
      </c>
      <c r="E19" s="122"/>
      <c r="F19" s="123"/>
    </row>
    <row r="20" spans="2:6">
      <c r="B20" s="52"/>
      <c r="C20" s="121" t="s">
        <v>28</v>
      </c>
      <c r="D20" s="121" t="s">
        <v>29</v>
      </c>
      <c r="E20" s="122"/>
      <c r="F20" s="123"/>
    </row>
    <row r="21" spans="2:6">
      <c r="B21" s="52"/>
      <c r="C21" s="121"/>
      <c r="D21" s="122"/>
      <c r="E21" s="122"/>
      <c r="F21" s="123"/>
    </row>
    <row r="22" spans="2:6">
      <c r="B22" s="52"/>
      <c r="C22" s="121"/>
      <c r="D22" s="122"/>
      <c r="E22" s="122"/>
      <c r="F22" s="123"/>
    </row>
    <row r="23" spans="2:6">
      <c r="B23" s="52"/>
      <c r="C23" s="121"/>
      <c r="D23" s="122"/>
      <c r="E23" s="122"/>
      <c r="F23" s="123"/>
    </row>
    <row r="24" spans="2:6">
      <c r="B24" s="52"/>
      <c r="C24" s="121"/>
      <c r="D24" s="122"/>
      <c r="E24" s="122"/>
      <c r="F24" s="123"/>
    </row>
    <row r="25" spans="2:6">
      <c r="B25" s="52"/>
      <c r="C25" s="121"/>
      <c r="D25" s="122"/>
      <c r="E25" s="122"/>
      <c r="F25" s="123"/>
    </row>
    <row r="26" spans="2:6">
      <c r="B26" s="52" t="s">
        <v>30</v>
      </c>
      <c r="C26" s="121" t="s">
        <v>31</v>
      </c>
      <c r="D26" s="122"/>
      <c r="E26" s="122"/>
      <c r="F26" s="123"/>
    </row>
    <row r="27" spans="2:6">
      <c r="B27" s="52"/>
      <c r="C27" s="121"/>
      <c r="D27" s="122"/>
      <c r="E27" s="122"/>
      <c r="F27" s="123"/>
    </row>
    <row r="28" spans="2:6">
      <c r="B28" s="52"/>
      <c r="C28" s="121"/>
      <c r="D28" s="122"/>
      <c r="E28" s="122"/>
      <c r="F28" s="123"/>
    </row>
    <row r="29" spans="2:6">
      <c r="B29" s="52" t="s">
        <v>32</v>
      </c>
      <c r="C29" s="121" t="s">
        <v>33</v>
      </c>
      <c r="D29" s="121" t="s">
        <v>34</v>
      </c>
      <c r="E29" s="122"/>
      <c r="F29" s="123"/>
    </row>
    <row r="30" spans="2:6">
      <c r="B30" s="268"/>
      <c r="C30" s="121" t="s">
        <v>33</v>
      </c>
      <c r="D30" s="121" t="s">
        <v>34</v>
      </c>
      <c r="E30" s="122"/>
      <c r="F30" s="123"/>
    </row>
    <row r="31" spans="2:6">
      <c r="B31" s="268"/>
      <c r="C31" s="121" t="s">
        <v>33</v>
      </c>
      <c r="D31" s="121" t="s">
        <v>34</v>
      </c>
      <c r="E31" s="122"/>
      <c r="F31" s="123"/>
    </row>
    <row r="32" spans="2:6">
      <c r="B32" s="268"/>
      <c r="C32" s="121" t="s">
        <v>33</v>
      </c>
      <c r="D32" s="121" t="s">
        <v>34</v>
      </c>
      <c r="E32" s="122"/>
      <c r="F32" s="123"/>
    </row>
    <row r="33" spans="1:6">
      <c r="B33" s="268"/>
      <c r="C33" s="121" t="s">
        <v>33</v>
      </c>
      <c r="D33" s="121" t="s">
        <v>34</v>
      </c>
      <c r="E33" s="122"/>
      <c r="F33" s="123"/>
    </row>
    <row r="34" spans="1:6">
      <c r="B34" s="268"/>
      <c r="C34" s="121"/>
      <c r="D34" s="121"/>
      <c r="E34" s="122"/>
      <c r="F34" s="123"/>
    </row>
    <row r="35" spans="1:6">
      <c r="B35" s="268"/>
      <c r="C35" s="121"/>
      <c r="D35" s="121"/>
      <c r="E35" s="122"/>
      <c r="F35" s="123"/>
    </row>
    <row r="36" spans="1:6">
      <c r="B36" s="52" t="s">
        <v>35</v>
      </c>
      <c r="C36" s="121" t="s">
        <v>36</v>
      </c>
      <c r="D36" s="121" t="s">
        <v>37</v>
      </c>
      <c r="E36" s="122" t="s">
        <v>38</v>
      </c>
      <c r="F36" s="123" t="s">
        <v>39</v>
      </c>
    </row>
    <row r="37" spans="1:6">
      <c r="B37" s="268"/>
      <c r="C37" s="276"/>
      <c r="D37" s="276"/>
      <c r="F37" s="48"/>
    </row>
    <row r="38" spans="1:6">
      <c r="B38" s="268"/>
      <c r="C38" s="276"/>
      <c r="F38" s="48"/>
    </row>
    <row r="39" spans="1:6">
      <c r="B39" s="52" t="s">
        <v>40</v>
      </c>
      <c r="C39" s="107" t="s">
        <v>41</v>
      </c>
      <c r="F39" s="48"/>
    </row>
    <row r="40" spans="1:6">
      <c r="B40" s="268"/>
      <c r="C40" s="277"/>
      <c r="F40" s="48"/>
    </row>
    <row r="41" spans="1:6">
      <c r="B41" s="359" t="s">
        <v>42</v>
      </c>
      <c r="C41" s="357"/>
      <c r="F41" s="48"/>
    </row>
    <row r="42" spans="1:6" ht="15.95" customHeight="1" thickBot="1">
      <c r="B42" s="49"/>
      <c r="C42" s="50"/>
      <c r="D42" s="50"/>
      <c r="E42" s="50"/>
      <c r="F42" s="51"/>
    </row>
    <row r="43" spans="1:6" ht="15.95" customHeight="1"/>
    <row r="44" spans="1:6">
      <c r="A44" s="112" t="s">
        <v>43</v>
      </c>
      <c r="B44" s="30"/>
      <c r="C44" s="30"/>
      <c r="D44" s="276"/>
      <c r="E44" s="276"/>
    </row>
    <row r="45" spans="1:6">
      <c r="A45" s="113" t="s">
        <v>44</v>
      </c>
      <c r="B45" s="276"/>
      <c r="C45" s="276"/>
      <c r="D45" s="276"/>
      <c r="E45" s="276"/>
    </row>
    <row r="46" spans="1:6">
      <c r="B46" s="276"/>
      <c r="C46" s="276"/>
    </row>
  </sheetData>
  <mergeCells count="6">
    <mergeCell ref="B41:C41"/>
    <mergeCell ref="A1:G2"/>
    <mergeCell ref="A3:G3"/>
    <mergeCell ref="A4:G4"/>
    <mergeCell ref="A6:C6"/>
    <mergeCell ref="B8:F8"/>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2"/>
  <sheetViews>
    <sheetView workbookViewId="0">
      <selection activeCell="F15" sqref="F15"/>
    </sheetView>
  </sheetViews>
  <sheetFormatPr defaultColWidth="13" defaultRowHeight="15.6"/>
  <cols>
    <col min="1" max="1" width="10" customWidth="1"/>
    <col min="2" max="2" width="13.5" customWidth="1"/>
    <col min="3" max="3" width="65" customWidth="1"/>
    <col min="4" max="4" width="11.5" customWidth="1"/>
    <col min="5" max="26" width="10" customWidth="1"/>
  </cols>
  <sheetData>
    <row r="1" spans="1:26" ht="21.75" customHeight="1">
      <c r="A1" s="12" t="s">
        <v>15</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c r="A2" s="14" t="s">
        <v>13</v>
      </c>
      <c r="B2" s="14" t="s">
        <v>14</v>
      </c>
      <c r="C2" s="15" t="s">
        <v>15</v>
      </c>
      <c r="D2" s="13"/>
      <c r="E2" s="13"/>
      <c r="F2" s="13"/>
      <c r="G2" s="13"/>
      <c r="H2" s="13"/>
      <c r="I2" s="13"/>
      <c r="J2" s="13"/>
      <c r="K2" s="13"/>
      <c r="L2" s="13"/>
      <c r="M2" s="13"/>
      <c r="N2" s="13"/>
      <c r="O2" s="13"/>
      <c r="P2" s="13"/>
      <c r="Q2" s="13"/>
      <c r="R2" s="13"/>
      <c r="S2" s="13"/>
      <c r="T2" s="13"/>
      <c r="U2" s="13"/>
      <c r="V2" s="13"/>
      <c r="W2" s="13"/>
      <c r="X2" s="13"/>
      <c r="Y2" s="13"/>
      <c r="Z2" s="13"/>
    </row>
    <row r="3" spans="1:26">
      <c r="A3" s="106">
        <v>0.26</v>
      </c>
      <c r="B3" s="17">
        <v>43994</v>
      </c>
      <c r="C3" s="18" t="s">
        <v>45</v>
      </c>
      <c r="D3" s="13"/>
      <c r="E3" s="13"/>
      <c r="F3" s="13"/>
      <c r="G3" s="13"/>
      <c r="H3" s="13"/>
      <c r="I3" s="13"/>
      <c r="J3" s="13"/>
      <c r="K3" s="13"/>
      <c r="L3" s="13"/>
      <c r="M3" s="13"/>
      <c r="N3" s="13"/>
      <c r="O3" s="13"/>
      <c r="P3" s="13"/>
      <c r="Q3" s="13"/>
      <c r="R3" s="13"/>
      <c r="S3" s="13"/>
      <c r="T3" s="13"/>
      <c r="U3" s="13"/>
      <c r="V3" s="13"/>
      <c r="W3" s="13"/>
      <c r="X3" s="13"/>
      <c r="Y3" s="13"/>
      <c r="Z3" s="13"/>
    </row>
    <row r="4" spans="1:26">
      <c r="A4" s="106">
        <v>0.27</v>
      </c>
      <c r="B4" s="17">
        <v>43994</v>
      </c>
      <c r="C4" s="18" t="s">
        <v>46</v>
      </c>
      <c r="D4" s="13"/>
      <c r="E4" s="13"/>
      <c r="F4" s="13"/>
      <c r="G4" s="13"/>
      <c r="H4" s="13"/>
      <c r="I4" s="13"/>
      <c r="J4" s="13"/>
      <c r="K4" s="13"/>
      <c r="L4" s="13"/>
      <c r="M4" s="13"/>
      <c r="N4" s="13"/>
      <c r="O4" s="13"/>
      <c r="P4" s="13"/>
      <c r="Q4" s="13"/>
      <c r="R4" s="13"/>
      <c r="S4" s="13"/>
      <c r="T4" s="13"/>
      <c r="U4" s="13"/>
      <c r="V4" s="13"/>
      <c r="W4" s="13"/>
      <c r="X4" s="13"/>
      <c r="Y4" s="13"/>
      <c r="Z4" s="13"/>
    </row>
    <row r="5" spans="1:26">
      <c r="A5" s="106">
        <v>1</v>
      </c>
      <c r="B5" s="19">
        <v>43997</v>
      </c>
      <c r="C5" s="18" t="s">
        <v>47</v>
      </c>
      <c r="D5" s="13"/>
      <c r="E5" s="13"/>
      <c r="F5" s="13"/>
      <c r="G5" s="13"/>
      <c r="H5" s="13"/>
      <c r="I5" s="13"/>
      <c r="J5" s="13"/>
      <c r="K5" s="13"/>
      <c r="L5" s="13"/>
      <c r="M5" s="13"/>
      <c r="N5" s="13"/>
      <c r="O5" s="13"/>
      <c r="P5" s="13"/>
      <c r="Q5" s="13"/>
      <c r="R5" s="13"/>
      <c r="S5" s="13"/>
      <c r="T5" s="13"/>
      <c r="U5" s="13"/>
      <c r="V5" s="13"/>
      <c r="W5" s="13"/>
      <c r="X5" s="13"/>
      <c r="Y5" s="13"/>
      <c r="Z5" s="13"/>
    </row>
    <row r="6" spans="1:26">
      <c r="A6" s="124">
        <v>1.1000000000000001</v>
      </c>
      <c r="B6" s="125">
        <v>43999</v>
      </c>
      <c r="C6" s="23" t="s">
        <v>48</v>
      </c>
      <c r="D6" s="13"/>
      <c r="E6" s="13"/>
      <c r="F6" s="13"/>
      <c r="G6" s="13"/>
      <c r="H6" s="13"/>
      <c r="I6" s="13"/>
      <c r="J6" s="13"/>
      <c r="K6" s="13"/>
      <c r="L6" s="13"/>
      <c r="M6" s="13"/>
      <c r="N6" s="13"/>
      <c r="O6" s="13"/>
      <c r="P6" s="13"/>
      <c r="Q6" s="13"/>
      <c r="R6" s="13"/>
      <c r="S6" s="13"/>
      <c r="T6" s="13"/>
      <c r="U6" s="13"/>
      <c r="V6" s="13"/>
      <c r="W6" s="13"/>
      <c r="X6" s="13"/>
      <c r="Y6" s="13"/>
      <c r="Z6" s="13"/>
    </row>
    <row r="7" spans="1:26">
      <c r="A7" s="126">
        <v>1.2</v>
      </c>
      <c r="B7" s="127">
        <v>44005</v>
      </c>
      <c r="C7" s="27" t="s">
        <v>49</v>
      </c>
      <c r="D7" s="13"/>
      <c r="E7" s="13"/>
      <c r="F7" s="13"/>
      <c r="G7" s="13"/>
      <c r="H7" s="13"/>
      <c r="I7" s="13"/>
      <c r="J7" s="13"/>
      <c r="K7" s="13"/>
      <c r="L7" s="13"/>
      <c r="M7" s="13"/>
      <c r="N7" s="13"/>
      <c r="O7" s="13"/>
      <c r="P7" s="13"/>
      <c r="Q7" s="13"/>
      <c r="R7" s="13"/>
      <c r="S7" s="13"/>
      <c r="T7" s="13"/>
      <c r="U7" s="13"/>
      <c r="V7" s="13"/>
      <c r="W7" s="13"/>
      <c r="X7" s="13"/>
      <c r="Y7" s="13"/>
      <c r="Z7" s="13"/>
    </row>
    <row r="8" spans="1:26" ht="38.450000000000003">
      <c r="A8" s="126">
        <v>1.3</v>
      </c>
      <c r="B8" s="127">
        <v>44006</v>
      </c>
      <c r="C8" s="27" t="s">
        <v>50</v>
      </c>
      <c r="D8" s="13"/>
      <c r="E8" s="13"/>
      <c r="F8" s="13"/>
      <c r="G8" s="13"/>
      <c r="H8" s="13"/>
      <c r="I8" s="13"/>
      <c r="J8" s="13"/>
      <c r="K8" s="13"/>
      <c r="L8" s="13"/>
      <c r="M8" s="13"/>
      <c r="N8" s="13"/>
      <c r="O8" s="13"/>
      <c r="P8" s="13"/>
      <c r="Q8" s="13"/>
      <c r="R8" s="13"/>
      <c r="S8" s="13"/>
      <c r="T8" s="13"/>
      <c r="U8" s="13"/>
      <c r="V8" s="13"/>
      <c r="W8" s="13"/>
      <c r="X8" s="13"/>
      <c r="Y8" s="13"/>
      <c r="Z8" s="13"/>
    </row>
    <row r="9" spans="1:26" ht="17.25" customHeight="1">
      <c r="A9" s="126">
        <v>1.4</v>
      </c>
      <c r="B9" s="127">
        <v>44011</v>
      </c>
      <c r="C9" s="27" t="s">
        <v>51</v>
      </c>
      <c r="D9" s="13"/>
      <c r="E9" s="13"/>
      <c r="F9" s="13"/>
      <c r="G9" s="13"/>
      <c r="H9" s="13"/>
      <c r="I9" s="13"/>
      <c r="J9" s="13"/>
      <c r="K9" s="13"/>
      <c r="L9" s="13"/>
      <c r="M9" s="13"/>
      <c r="N9" s="13"/>
      <c r="O9" s="13"/>
      <c r="P9" s="13"/>
      <c r="Q9" s="13"/>
      <c r="R9" s="13"/>
      <c r="S9" s="13"/>
      <c r="T9" s="13"/>
      <c r="U9" s="13"/>
      <c r="V9" s="13"/>
      <c r="W9" s="13"/>
      <c r="X9" s="13"/>
      <c r="Y9" s="13"/>
      <c r="Z9" s="13"/>
    </row>
    <row r="10" spans="1:26" ht="17.25" customHeight="1">
      <c r="A10" s="126">
        <v>2</v>
      </c>
      <c r="B10" s="127">
        <v>44013</v>
      </c>
      <c r="C10" s="27" t="s">
        <v>52</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c r="A11" s="126">
        <v>2.1</v>
      </c>
      <c r="B11" s="127">
        <v>44113</v>
      </c>
      <c r="C11" s="27" t="s">
        <v>53</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2.95" customHeight="1">
      <c r="A12" s="126">
        <v>2.2000000000000002</v>
      </c>
      <c r="B12" s="127">
        <v>44139</v>
      </c>
      <c r="C12" s="27" t="s">
        <v>54</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2.95" customHeight="1">
      <c r="A13" s="126">
        <v>2.2999999999999998</v>
      </c>
      <c r="B13" s="127">
        <v>44147</v>
      </c>
      <c r="C13" s="27" t="s">
        <v>55</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2.95" customHeight="1">
      <c r="A14" s="150">
        <v>2.4</v>
      </c>
      <c r="B14" s="151">
        <v>44154</v>
      </c>
      <c r="C14" s="152" t="s">
        <v>56</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60" customHeight="1">
      <c r="A15" s="16">
        <v>2.5</v>
      </c>
      <c r="B15" s="19">
        <v>44859</v>
      </c>
      <c r="C15" s="18" t="s">
        <v>57</v>
      </c>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c r="A17" s="309" t="s">
        <v>58</v>
      </c>
      <c r="B17" s="360"/>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 customHeight="1">
      <c r="A18" s="311" t="s">
        <v>59</v>
      </c>
      <c r="B18" s="358"/>
      <c r="C18" s="358"/>
      <c r="D18" s="358"/>
      <c r="E18" s="358"/>
      <c r="F18" s="13"/>
      <c r="G18" s="13"/>
      <c r="H18" s="13"/>
      <c r="I18" s="13"/>
      <c r="J18" s="13"/>
      <c r="K18" s="13"/>
      <c r="L18" s="13"/>
      <c r="M18" s="13"/>
      <c r="N18" s="13"/>
      <c r="O18" s="13"/>
      <c r="P18" s="13"/>
      <c r="Q18" s="13"/>
      <c r="R18" s="13"/>
      <c r="S18" s="13"/>
      <c r="T18" s="13"/>
      <c r="U18" s="13"/>
      <c r="V18" s="13"/>
      <c r="W18" s="13"/>
      <c r="X18" s="13"/>
      <c r="Y18" s="13"/>
      <c r="Z18" s="13"/>
    </row>
    <row r="19" spans="1:26" ht="12" customHeight="1">
      <c r="A19" s="312" t="s">
        <v>36</v>
      </c>
      <c r="B19" s="361"/>
      <c r="C19" s="14" t="s">
        <v>60</v>
      </c>
      <c r="D19" s="117" t="s">
        <v>14</v>
      </c>
      <c r="E19" s="14" t="s">
        <v>13</v>
      </c>
      <c r="F19" s="13"/>
      <c r="G19" s="13"/>
      <c r="H19" s="13"/>
      <c r="I19" s="13"/>
      <c r="J19" s="13"/>
      <c r="K19" s="13"/>
      <c r="L19" s="13"/>
      <c r="M19" s="13"/>
      <c r="N19" s="13"/>
      <c r="O19" s="13"/>
      <c r="P19" s="13"/>
      <c r="Q19" s="13"/>
      <c r="R19" s="13"/>
      <c r="S19" s="13"/>
      <c r="T19" s="13"/>
      <c r="U19" s="13"/>
      <c r="V19" s="13"/>
      <c r="W19" s="13"/>
      <c r="X19" s="13"/>
      <c r="Y19" s="13"/>
      <c r="Z19" s="13"/>
    </row>
    <row r="20" spans="1:26" ht="18" customHeight="1">
      <c r="A20" s="313" t="s">
        <v>61</v>
      </c>
      <c r="B20" s="361"/>
      <c r="C20" s="20" t="s">
        <v>62</v>
      </c>
      <c r="D20" s="17"/>
      <c r="E20" s="37"/>
      <c r="F20" s="13"/>
      <c r="G20" s="13"/>
      <c r="H20" s="13"/>
      <c r="I20" s="13"/>
      <c r="J20" s="13"/>
      <c r="K20" s="13"/>
      <c r="L20" s="13"/>
      <c r="M20" s="13"/>
      <c r="N20" s="13"/>
      <c r="O20" s="13"/>
      <c r="P20" s="13"/>
      <c r="Q20" s="13"/>
      <c r="R20" s="13"/>
      <c r="S20" s="13"/>
      <c r="T20" s="13"/>
      <c r="U20" s="13"/>
      <c r="V20" s="13"/>
      <c r="W20" s="13"/>
      <c r="X20" s="13"/>
      <c r="Y20" s="13"/>
      <c r="Z20" s="13"/>
    </row>
    <row r="21" spans="1:26" ht="18" customHeight="1">
      <c r="A21" s="313" t="s">
        <v>63</v>
      </c>
      <c r="B21" s="361"/>
      <c r="C21" s="20" t="s">
        <v>62</v>
      </c>
      <c r="D21" s="17"/>
      <c r="E21" s="37"/>
      <c r="F21" s="13"/>
      <c r="G21" s="13"/>
      <c r="H21" s="13"/>
      <c r="I21" s="13"/>
      <c r="J21" s="13"/>
      <c r="K21" s="13"/>
      <c r="L21" s="13"/>
      <c r="M21" s="13"/>
      <c r="N21" s="13"/>
      <c r="O21" s="13"/>
      <c r="P21" s="13"/>
      <c r="Q21" s="13"/>
      <c r="R21" s="13"/>
      <c r="S21" s="13"/>
      <c r="T21" s="13"/>
      <c r="U21" s="13"/>
      <c r="V21" s="13"/>
      <c r="W21" s="13"/>
      <c r="X21" s="13"/>
      <c r="Y21" s="13"/>
      <c r="Z21" s="13"/>
    </row>
    <row r="22" spans="1:26" ht="18" customHeight="1">
      <c r="A22" s="118" t="s">
        <v>64</v>
      </c>
      <c r="B22" s="42"/>
      <c r="C22" s="20" t="s">
        <v>65</v>
      </c>
      <c r="D22" s="17">
        <v>44001</v>
      </c>
      <c r="E22" s="37">
        <v>1</v>
      </c>
      <c r="F22" s="13"/>
      <c r="G22" s="13"/>
      <c r="H22" s="13"/>
      <c r="I22" s="13"/>
      <c r="J22" s="13"/>
      <c r="K22" s="13"/>
      <c r="L22" s="13"/>
      <c r="M22" s="13"/>
      <c r="N22" s="13"/>
      <c r="O22" s="13"/>
      <c r="P22" s="13"/>
      <c r="Q22" s="13"/>
      <c r="R22" s="13"/>
      <c r="S22" s="13"/>
      <c r="T22" s="13"/>
      <c r="U22" s="13"/>
      <c r="V22" s="13"/>
      <c r="W22" s="13"/>
      <c r="X22" s="13"/>
      <c r="Y22" s="13"/>
      <c r="Z22" s="13"/>
    </row>
    <row r="23" spans="1:26" ht="18" customHeight="1">
      <c r="A23" s="118" t="s">
        <v>66</v>
      </c>
      <c r="B23" s="42"/>
      <c r="C23" s="20" t="s">
        <v>67</v>
      </c>
      <c r="D23" s="17">
        <v>44002</v>
      </c>
      <c r="E23" s="37">
        <v>1</v>
      </c>
      <c r="F23" s="13"/>
      <c r="G23" s="13"/>
      <c r="H23" s="13"/>
      <c r="I23" s="13"/>
      <c r="J23" s="13"/>
      <c r="K23" s="13"/>
      <c r="L23" s="13"/>
      <c r="M23" s="13"/>
      <c r="N23" s="13"/>
      <c r="O23" s="13"/>
      <c r="P23" s="13"/>
      <c r="Q23" s="13"/>
      <c r="R23" s="13"/>
      <c r="S23" s="13"/>
      <c r="T23" s="13"/>
      <c r="U23" s="13"/>
      <c r="V23" s="13"/>
      <c r="W23" s="13"/>
      <c r="X23" s="13"/>
      <c r="Y23" s="13"/>
      <c r="Z23" s="13"/>
    </row>
    <row r="24" spans="1:26" ht="18" customHeight="1">
      <c r="A24" s="314" t="s">
        <v>68</v>
      </c>
      <c r="B24" s="362"/>
      <c r="C24" s="23" t="s">
        <v>67</v>
      </c>
      <c r="D24" s="24">
        <v>44001</v>
      </c>
      <c r="E24" s="38">
        <v>1</v>
      </c>
      <c r="F24" s="13"/>
      <c r="G24" s="13"/>
      <c r="H24" s="13"/>
      <c r="I24" s="13"/>
      <c r="J24" s="13"/>
      <c r="K24" s="13"/>
      <c r="L24" s="13"/>
      <c r="M24" s="13"/>
      <c r="N24" s="13"/>
      <c r="O24" s="13"/>
      <c r="P24" s="13"/>
      <c r="Q24" s="13"/>
      <c r="R24" s="13"/>
      <c r="S24" s="13"/>
      <c r="T24" s="13"/>
      <c r="U24" s="13"/>
      <c r="V24" s="13"/>
      <c r="W24" s="13"/>
      <c r="X24" s="13"/>
      <c r="Y24" s="13"/>
      <c r="Z24" s="13"/>
    </row>
    <row r="25" spans="1:26" ht="18" customHeight="1">
      <c r="A25" s="25" t="s">
        <v>69</v>
      </c>
      <c r="B25" s="26"/>
      <c r="C25" s="27" t="s">
        <v>70</v>
      </c>
      <c r="D25" s="28"/>
      <c r="E25" s="39"/>
      <c r="F25" s="13"/>
      <c r="G25" s="13"/>
      <c r="H25" s="13"/>
      <c r="I25" s="13"/>
      <c r="J25" s="13"/>
      <c r="K25" s="13"/>
      <c r="L25" s="13"/>
      <c r="M25" s="13"/>
      <c r="N25" s="13"/>
      <c r="O25" s="13"/>
      <c r="P25" s="13"/>
      <c r="Q25" s="13"/>
      <c r="R25" s="13"/>
      <c r="S25" s="13"/>
      <c r="T25" s="13"/>
      <c r="U25" s="13"/>
      <c r="V25" s="13"/>
      <c r="W25" s="13"/>
      <c r="X25" s="13"/>
      <c r="Y25" s="13"/>
      <c r="Z25" s="13"/>
    </row>
    <row r="26" spans="1:26" ht="12" customHeight="1">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c r="A27" s="116" t="s">
        <v>71</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 customHeight="1">
      <c r="A28" s="311" t="s">
        <v>72</v>
      </c>
      <c r="B28" s="358"/>
      <c r="C28" s="358"/>
      <c r="D28" s="358"/>
      <c r="E28" s="358"/>
      <c r="F28" s="13"/>
      <c r="G28" s="13"/>
      <c r="H28" s="13"/>
      <c r="I28" s="13"/>
      <c r="J28" s="13"/>
      <c r="K28" s="13"/>
      <c r="L28" s="13"/>
      <c r="M28" s="13"/>
      <c r="N28" s="13"/>
      <c r="O28" s="13"/>
      <c r="P28" s="13"/>
      <c r="Q28" s="13"/>
      <c r="R28" s="13"/>
      <c r="S28" s="13"/>
      <c r="T28" s="13"/>
      <c r="U28" s="13"/>
      <c r="V28" s="13"/>
      <c r="W28" s="13"/>
      <c r="X28" s="13"/>
      <c r="Y28" s="13"/>
      <c r="Z28" s="13"/>
    </row>
    <row r="29" spans="1:26" ht="12" customHeight="1">
      <c r="A29" s="312" t="s">
        <v>36</v>
      </c>
      <c r="B29" s="361"/>
      <c r="C29" s="14" t="s">
        <v>60</v>
      </c>
      <c r="D29" s="117" t="s">
        <v>14</v>
      </c>
      <c r="E29" s="14" t="s">
        <v>13</v>
      </c>
      <c r="F29" s="13"/>
      <c r="G29" s="13"/>
      <c r="H29" s="13"/>
      <c r="I29" s="13"/>
      <c r="J29" s="13"/>
      <c r="K29" s="13"/>
      <c r="L29" s="13"/>
      <c r="M29" s="13"/>
      <c r="N29" s="13"/>
      <c r="O29" s="13"/>
      <c r="P29" s="13"/>
      <c r="Q29" s="13"/>
      <c r="R29" s="13"/>
      <c r="S29" s="13"/>
      <c r="T29" s="13"/>
      <c r="U29" s="13"/>
      <c r="V29" s="13"/>
      <c r="W29" s="13"/>
      <c r="X29" s="13"/>
      <c r="Y29" s="13"/>
      <c r="Z29" s="13"/>
    </row>
    <row r="30" spans="1:26" ht="15" customHeight="1">
      <c r="A30" s="313" t="s">
        <v>61</v>
      </c>
      <c r="B30" s="361"/>
      <c r="C30" s="20" t="s">
        <v>62</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4.25" customHeight="1">
      <c r="A31" s="313" t="s">
        <v>63</v>
      </c>
      <c r="B31" s="361"/>
      <c r="C31" s="18" t="s">
        <v>62</v>
      </c>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c r="A32" s="313"/>
      <c r="B32" s="361"/>
      <c r="C32" s="20"/>
      <c r="D32" s="17"/>
      <c r="E32" s="16"/>
      <c r="F32" s="13"/>
      <c r="G32" s="13"/>
      <c r="H32" s="13"/>
      <c r="I32" s="13"/>
      <c r="J32" s="13"/>
      <c r="K32" s="13"/>
      <c r="L32" s="13"/>
      <c r="M32" s="13"/>
      <c r="N32" s="13"/>
      <c r="O32" s="13"/>
      <c r="P32" s="13"/>
      <c r="Q32" s="13"/>
      <c r="R32" s="13"/>
      <c r="S32" s="13"/>
      <c r="T32" s="13"/>
      <c r="U32" s="13"/>
      <c r="V32" s="13"/>
      <c r="W32" s="13"/>
      <c r="X32" s="13"/>
      <c r="Y32" s="13"/>
      <c r="Z32" s="13"/>
    </row>
    <row r="33" spans="1:26" ht="12" customHeight="1">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c r="A34" s="309" t="s">
        <v>73</v>
      </c>
      <c r="B34" s="360"/>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c r="A36" s="308" t="s">
        <v>74</v>
      </c>
      <c r="B36" s="358"/>
      <c r="C36" s="358"/>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c r="A38" s="309" t="s">
        <v>75</v>
      </c>
      <c r="B38" s="360"/>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c r="A39" s="310" t="s">
        <v>76</v>
      </c>
      <c r="B39" s="360"/>
      <c r="C39" s="360"/>
      <c r="D39" s="360"/>
      <c r="E39" s="360"/>
      <c r="F39" s="13"/>
      <c r="G39" s="13"/>
      <c r="H39" s="13"/>
      <c r="I39" s="13"/>
      <c r="J39" s="13"/>
      <c r="K39" s="13"/>
      <c r="L39" s="13"/>
      <c r="M39" s="13"/>
      <c r="N39" s="13"/>
      <c r="O39" s="13"/>
      <c r="P39" s="13"/>
      <c r="Q39" s="13"/>
      <c r="R39" s="13"/>
      <c r="S39" s="13"/>
      <c r="T39" s="13"/>
      <c r="U39" s="13"/>
      <c r="V39" s="13"/>
      <c r="W39" s="13"/>
      <c r="X39" s="13"/>
      <c r="Y39" s="13"/>
      <c r="Z39" s="13"/>
    </row>
    <row r="40" spans="1:26" ht="12" customHeight="1">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row r="1012" spans="1:26" ht="12" customHeight="1">
      <c r="A1012" s="13"/>
      <c r="B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row>
  </sheetData>
  <mergeCells count="15">
    <mergeCell ref="A24:B24"/>
    <mergeCell ref="A17:B17"/>
    <mergeCell ref="A18:E18"/>
    <mergeCell ref="A19:B19"/>
    <mergeCell ref="A20:B20"/>
    <mergeCell ref="A21:B21"/>
    <mergeCell ref="A36:C36"/>
    <mergeCell ref="A38:B38"/>
    <mergeCell ref="A39:E39"/>
    <mergeCell ref="A28:E28"/>
    <mergeCell ref="A29:B29"/>
    <mergeCell ref="A30:B30"/>
    <mergeCell ref="A31:B31"/>
    <mergeCell ref="A32:B32"/>
    <mergeCell ref="A34:B3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topLeftCell="C1" workbookViewId="0">
      <selection activeCell="C2" sqref="C2"/>
    </sheetView>
  </sheetViews>
  <sheetFormatPr defaultColWidth="11" defaultRowHeight="15.6"/>
  <cols>
    <col min="1" max="1" width="22" bestFit="1" customWidth="1"/>
    <col min="2" max="2" width="5" customWidth="1"/>
    <col min="3" max="3" width="14.5" bestFit="1" customWidth="1"/>
    <col min="4" max="4" width="5" customWidth="1"/>
    <col min="5" max="5" width="12.125" bestFit="1" customWidth="1"/>
    <col min="6" max="6" width="4" customWidth="1"/>
    <col min="7" max="7" width="27" bestFit="1" customWidth="1"/>
    <col min="8" max="8" width="4" customWidth="1"/>
    <col min="9" max="9" width="21.125" bestFit="1" customWidth="1"/>
    <col min="10" max="10" width="3.5" customWidth="1"/>
    <col min="11" max="11" width="35.5" bestFit="1" customWidth="1"/>
    <col min="12" max="12" width="3.5" customWidth="1"/>
    <col min="13" max="13" width="32.125" bestFit="1" customWidth="1"/>
    <col min="14" max="14" width="3" customWidth="1"/>
    <col min="15" max="15" width="13.125" bestFit="1" customWidth="1"/>
    <col min="16" max="16" width="2" customWidth="1"/>
    <col min="17" max="17" width="22.125" bestFit="1" customWidth="1"/>
    <col min="18" max="18" width="2" customWidth="1"/>
    <col min="19" max="19" width="23.625" bestFit="1" customWidth="1"/>
    <col min="20" max="20" width="2.625" customWidth="1"/>
    <col min="21" max="21" width="15" bestFit="1" customWidth="1"/>
    <col min="22" max="22" width="2.5" customWidth="1"/>
    <col min="23" max="23" width="18" bestFit="1" customWidth="1"/>
  </cols>
  <sheetData>
    <row r="1" spans="1:23">
      <c r="A1" s="33" t="s">
        <v>77</v>
      </c>
      <c r="C1" s="33" t="s">
        <v>78</v>
      </c>
      <c r="E1" s="33" t="s">
        <v>79</v>
      </c>
      <c r="G1" s="33" t="s">
        <v>80</v>
      </c>
      <c r="I1" s="33" t="s">
        <v>81</v>
      </c>
      <c r="K1" s="33" t="s">
        <v>82</v>
      </c>
      <c r="M1" s="33" t="s">
        <v>83</v>
      </c>
      <c r="O1" s="33" t="s">
        <v>84</v>
      </c>
      <c r="Q1" s="33" t="s">
        <v>85</v>
      </c>
      <c r="S1" s="33" t="s">
        <v>86</v>
      </c>
      <c r="U1" s="33" t="s">
        <v>87</v>
      </c>
      <c r="W1" s="137" t="s">
        <v>88</v>
      </c>
    </row>
    <row r="2" spans="1:23">
      <c r="A2" t="s">
        <v>89</v>
      </c>
      <c r="C2">
        <v>0</v>
      </c>
      <c r="E2" s="138">
        <v>1</v>
      </c>
      <c r="G2" s="139">
        <v>1</v>
      </c>
      <c r="I2" t="s">
        <v>90</v>
      </c>
      <c r="K2" s="140" t="s">
        <v>91</v>
      </c>
      <c r="M2" t="s">
        <v>92</v>
      </c>
      <c r="O2" t="s">
        <v>41</v>
      </c>
      <c r="Q2" t="s">
        <v>90</v>
      </c>
      <c r="S2">
        <v>1</v>
      </c>
      <c r="U2" t="s">
        <v>93</v>
      </c>
      <c r="W2" s="141" t="s">
        <v>94</v>
      </c>
    </row>
    <row r="3" spans="1:23">
      <c r="A3" t="s">
        <v>95</v>
      </c>
      <c r="C3">
        <v>1</v>
      </c>
      <c r="E3" s="138">
        <v>2</v>
      </c>
      <c r="G3" s="139">
        <v>2</v>
      </c>
      <c r="I3" t="s">
        <v>96</v>
      </c>
      <c r="K3" s="140" t="s">
        <v>97</v>
      </c>
      <c r="M3" t="s">
        <v>98</v>
      </c>
      <c r="O3" t="s">
        <v>71</v>
      </c>
      <c r="Q3" t="s">
        <v>96</v>
      </c>
      <c r="S3">
        <v>2</v>
      </c>
      <c r="U3" t="s">
        <v>99</v>
      </c>
      <c r="W3" s="141" t="s">
        <v>100</v>
      </c>
    </row>
    <row r="4" spans="1:23">
      <c r="A4" t="s">
        <v>101</v>
      </c>
      <c r="C4">
        <v>8</v>
      </c>
      <c r="E4" s="138">
        <v>3</v>
      </c>
      <c r="G4" s="139">
        <v>3</v>
      </c>
      <c r="K4" s="140" t="s">
        <v>102</v>
      </c>
      <c r="M4" t="s">
        <v>103</v>
      </c>
      <c r="S4">
        <v>3</v>
      </c>
      <c r="U4" t="s">
        <v>104</v>
      </c>
      <c r="W4" s="141" t="s">
        <v>105</v>
      </c>
    </row>
    <row r="5" spans="1:23">
      <c r="A5" t="s">
        <v>106</v>
      </c>
      <c r="C5">
        <v>15</v>
      </c>
      <c r="E5" s="138">
        <v>4</v>
      </c>
      <c r="G5" s="139">
        <v>4</v>
      </c>
      <c r="K5" s="140" t="s">
        <v>107</v>
      </c>
      <c r="M5" t="s">
        <v>108</v>
      </c>
      <c r="S5">
        <v>4</v>
      </c>
      <c r="U5" t="s">
        <v>109</v>
      </c>
      <c r="W5" s="141" t="s">
        <v>110</v>
      </c>
    </row>
    <row r="6" spans="1:23">
      <c r="A6" t="s">
        <v>111</v>
      </c>
      <c r="E6" s="138">
        <v>5</v>
      </c>
      <c r="G6" s="139">
        <v>5</v>
      </c>
      <c r="K6" s="140" t="s">
        <v>111</v>
      </c>
      <c r="M6" t="s">
        <v>112</v>
      </c>
      <c r="S6">
        <v>5</v>
      </c>
      <c r="U6" t="s">
        <v>113</v>
      </c>
      <c r="W6" s="141" t="s">
        <v>89</v>
      </c>
    </row>
    <row r="7" spans="1:23">
      <c r="E7" s="142"/>
      <c r="G7" s="139" t="s">
        <v>114</v>
      </c>
      <c r="K7" s="140" t="s">
        <v>115</v>
      </c>
      <c r="M7" t="s">
        <v>116</v>
      </c>
      <c r="S7">
        <v>6</v>
      </c>
      <c r="U7" t="s">
        <v>117</v>
      </c>
      <c r="W7" s="141" t="s">
        <v>118</v>
      </c>
    </row>
    <row r="8" spans="1:23">
      <c r="M8" t="s">
        <v>115</v>
      </c>
      <c r="S8">
        <v>7</v>
      </c>
      <c r="U8" t="s">
        <v>119</v>
      </c>
      <c r="W8" s="141" t="s">
        <v>120</v>
      </c>
    </row>
    <row r="9" spans="1:23">
      <c r="S9">
        <v>8</v>
      </c>
      <c r="U9" t="s">
        <v>121</v>
      </c>
      <c r="W9" s="141" t="s">
        <v>122</v>
      </c>
    </row>
    <row r="10" spans="1:23">
      <c r="S10">
        <v>9</v>
      </c>
      <c r="U10" t="s">
        <v>123</v>
      </c>
      <c r="W10" s="141" t="s">
        <v>124</v>
      </c>
    </row>
    <row r="11" spans="1:23">
      <c r="S11">
        <v>10</v>
      </c>
      <c r="U11" t="s">
        <v>125</v>
      </c>
      <c r="W11" s="141" t="s">
        <v>126</v>
      </c>
    </row>
    <row r="12" spans="1:23">
      <c r="S12">
        <v>11</v>
      </c>
    </row>
    <row r="13" spans="1:23">
      <c r="S13">
        <v>12</v>
      </c>
    </row>
    <row r="14" spans="1:23">
      <c r="S14">
        <v>13</v>
      </c>
    </row>
    <row r="15" spans="1:23">
      <c r="S15">
        <v>14</v>
      </c>
    </row>
    <row r="16" spans="1:23">
      <c r="S16">
        <v>15</v>
      </c>
    </row>
    <row r="17" spans="19:19">
      <c r="S17">
        <v>0</v>
      </c>
    </row>
  </sheetData>
  <phoneticPr fontId="32"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C45" zoomScale="90" zoomScaleNormal="90" workbookViewId="0">
      <selection activeCell="C45" sqref="C45"/>
    </sheetView>
  </sheetViews>
  <sheetFormatPr defaultColWidth="13" defaultRowHeight="15.6"/>
  <cols>
    <col min="1" max="1" width="43" customWidth="1"/>
    <col min="2" max="2" width="22" customWidth="1"/>
    <col min="3" max="3" width="44" customWidth="1"/>
    <col min="4" max="4" width="103" customWidth="1"/>
    <col min="5" max="5" width="24" customWidth="1"/>
    <col min="6" max="6" width="63" customWidth="1"/>
    <col min="7" max="7" width="17.5" customWidth="1"/>
    <col min="8" max="21" width="10" customWidth="1"/>
  </cols>
  <sheetData>
    <row r="1" spans="1:7" ht="23.1">
      <c r="A1" s="317" t="s">
        <v>127</v>
      </c>
      <c r="B1" s="317"/>
      <c r="C1" s="317"/>
      <c r="D1" s="317"/>
      <c r="E1" s="8"/>
      <c r="F1" s="8"/>
      <c r="G1" s="8"/>
    </row>
    <row r="2" spans="1:7" ht="48.95" customHeight="1">
      <c r="A2" s="329" t="s">
        <v>128</v>
      </c>
      <c r="B2" s="329"/>
      <c r="C2" s="329"/>
      <c r="D2" s="43"/>
      <c r="E2" s="8"/>
      <c r="F2" s="8"/>
      <c r="G2" s="8"/>
    </row>
    <row r="3" spans="1:7">
      <c r="A3" s="135"/>
      <c r="B3" s="135"/>
      <c r="C3" s="135"/>
      <c r="D3" s="43"/>
      <c r="E3" s="8"/>
      <c r="F3" s="8"/>
      <c r="G3" s="8"/>
    </row>
    <row r="4" spans="1:7" ht="58.5" customHeight="1">
      <c r="A4" s="335" t="s">
        <v>129</v>
      </c>
      <c r="B4" s="335"/>
      <c r="C4" s="335"/>
      <c r="D4" s="111"/>
      <c r="E4" s="9"/>
      <c r="F4" s="9"/>
      <c r="G4" s="9"/>
    </row>
    <row r="5" spans="1:7" ht="21.75" customHeight="1">
      <c r="A5" s="64"/>
      <c r="B5" s="64"/>
      <c r="C5" s="64"/>
      <c r="D5" s="111"/>
      <c r="E5" s="9"/>
      <c r="F5" s="9"/>
      <c r="G5" s="9"/>
    </row>
    <row r="6" spans="1:7" ht="72" customHeight="1">
      <c r="A6" s="334" t="s">
        <v>130</v>
      </c>
      <c r="B6" s="334"/>
      <c r="C6" s="334"/>
      <c r="D6" s="110"/>
      <c r="E6" s="9"/>
      <c r="F6" s="9"/>
      <c r="G6" s="9"/>
    </row>
    <row r="7" spans="1:7" ht="19.5" customHeight="1">
      <c r="A7" s="109"/>
      <c r="B7" s="109"/>
      <c r="C7" s="109"/>
      <c r="D7" s="110"/>
      <c r="E7" s="9"/>
      <c r="F7" s="9"/>
      <c r="G7" s="9"/>
    </row>
    <row r="8" spans="1:7" ht="32.25" customHeight="1">
      <c r="A8" s="317" t="s">
        <v>131</v>
      </c>
      <c r="B8" s="317"/>
      <c r="C8" s="317"/>
      <c r="D8" s="317"/>
      <c r="E8" s="9"/>
      <c r="F8" s="9"/>
      <c r="G8" s="9"/>
    </row>
    <row r="9" spans="1:7" ht="32.25" customHeight="1">
      <c r="A9" s="32" t="s">
        <v>132</v>
      </c>
      <c r="B9" s="336" t="s">
        <v>133</v>
      </c>
      <c r="C9" s="337"/>
      <c r="D9" s="110"/>
      <c r="E9" s="9"/>
      <c r="F9" s="9"/>
      <c r="G9" s="9"/>
    </row>
    <row r="10" spans="1:7" ht="81.75" customHeight="1">
      <c r="A10" s="54" t="s">
        <v>134</v>
      </c>
      <c r="B10" s="340" t="s">
        <v>135</v>
      </c>
      <c r="C10" s="340"/>
      <c r="D10" s="110"/>
      <c r="E10" s="9"/>
      <c r="F10" s="9"/>
      <c r="G10" s="9"/>
    </row>
    <row r="11" spans="1:7" ht="32.25" customHeight="1">
      <c r="A11" s="55" t="s">
        <v>136</v>
      </c>
      <c r="B11" s="338" t="s">
        <v>137</v>
      </c>
      <c r="C11" s="339"/>
      <c r="D11" s="110"/>
      <c r="E11" s="9"/>
      <c r="F11" s="9"/>
      <c r="G11" s="9"/>
    </row>
    <row r="12" spans="1:7" ht="36.950000000000003" customHeight="1">
      <c r="A12" s="55" t="s">
        <v>138</v>
      </c>
      <c r="B12" s="339" t="s">
        <v>139</v>
      </c>
      <c r="C12" s="339"/>
      <c r="D12" s="110"/>
      <c r="E12" s="9"/>
      <c r="F12" s="9"/>
      <c r="G12" s="9"/>
    </row>
    <row r="13" spans="1:7" ht="36.950000000000003" customHeight="1">
      <c r="A13" s="55" t="s">
        <v>140</v>
      </c>
      <c r="B13" s="339" t="s">
        <v>141</v>
      </c>
      <c r="C13" s="339"/>
      <c r="D13" s="110"/>
      <c r="E13" s="9"/>
      <c r="F13" s="9"/>
      <c r="G13" s="9"/>
    </row>
    <row r="14" spans="1:7" ht="8.25" customHeight="1">
      <c r="A14" s="56"/>
      <c r="B14" s="57"/>
      <c r="C14" s="57"/>
      <c r="D14" s="110"/>
      <c r="E14" s="9"/>
      <c r="F14" s="9"/>
      <c r="G14" s="9"/>
    </row>
    <row r="15" spans="1:7" ht="50.25" customHeight="1">
      <c r="A15" s="333" t="s">
        <v>142</v>
      </c>
      <c r="B15" s="333"/>
      <c r="C15" s="333"/>
      <c r="D15" s="110"/>
      <c r="E15" s="9"/>
      <c r="F15" s="9"/>
      <c r="G15" s="9"/>
    </row>
    <row r="16" spans="1:7" ht="9.75" customHeight="1">
      <c r="A16" s="109"/>
      <c r="B16" s="109"/>
      <c r="C16" s="109"/>
      <c r="D16" s="110"/>
      <c r="E16" s="9"/>
      <c r="F16" s="9"/>
      <c r="G16" s="9"/>
    </row>
    <row r="17" spans="1:8" ht="18" customHeight="1">
      <c r="A17" s="111"/>
      <c r="B17" s="111"/>
      <c r="C17" s="111"/>
      <c r="D17" s="111"/>
      <c r="E17" s="9"/>
      <c r="F17" s="9"/>
      <c r="G17" s="9"/>
    </row>
    <row r="18" spans="1:8" ht="32.25" customHeight="1">
      <c r="A18" s="317" t="s">
        <v>143</v>
      </c>
      <c r="B18" s="317"/>
      <c r="C18" s="317"/>
      <c r="D18" s="317"/>
      <c r="E18" s="9"/>
      <c r="F18" s="9"/>
      <c r="G18" s="9"/>
    </row>
    <row r="19" spans="1:8" ht="72.75" customHeight="1">
      <c r="A19" s="318" t="s">
        <v>144</v>
      </c>
      <c r="B19" s="318"/>
      <c r="C19" s="318"/>
      <c r="D19" s="111"/>
      <c r="E19" s="9"/>
      <c r="F19" s="9"/>
      <c r="G19" s="9"/>
    </row>
    <row r="20" spans="1:8" ht="20.25" customHeight="1">
      <c r="A20" s="111"/>
      <c r="B20" s="111"/>
      <c r="C20" s="111"/>
      <c r="D20" s="111"/>
      <c r="E20" s="9"/>
      <c r="F20" s="9"/>
      <c r="G20" s="9"/>
    </row>
    <row r="21" spans="1:8" ht="54.95" customHeight="1">
      <c r="A21" s="318" t="s">
        <v>145</v>
      </c>
      <c r="B21" s="318"/>
      <c r="C21" s="318"/>
      <c r="D21" s="111"/>
      <c r="E21" s="9"/>
      <c r="F21" s="9"/>
      <c r="G21" s="9"/>
    </row>
    <row r="22" spans="1:8" ht="18.75" customHeight="1">
      <c r="A22" s="111"/>
      <c r="B22" s="111"/>
      <c r="C22" s="111"/>
      <c r="D22" s="111"/>
      <c r="E22" s="9"/>
      <c r="F22" s="9"/>
      <c r="G22" s="9"/>
    </row>
    <row r="23" spans="1:8" ht="20.25" customHeight="1">
      <c r="A23" s="111"/>
      <c r="B23" s="111"/>
      <c r="C23" s="111"/>
      <c r="D23" s="111"/>
      <c r="E23" s="9"/>
      <c r="F23" s="9"/>
      <c r="G23" s="9"/>
    </row>
    <row r="24" spans="1:8" ht="32.25" customHeight="1">
      <c r="A24" s="317" t="s">
        <v>146</v>
      </c>
      <c r="B24" s="317"/>
      <c r="C24" s="317"/>
      <c r="D24" s="317"/>
      <c r="E24" s="9"/>
      <c r="F24" s="9"/>
      <c r="G24" s="9"/>
    </row>
    <row r="25" spans="1:8" ht="83.25" customHeight="1">
      <c r="A25" s="34" t="s">
        <v>147</v>
      </c>
      <c r="B25" s="35" t="s">
        <v>148</v>
      </c>
      <c r="C25" s="35" t="s">
        <v>149</v>
      </c>
      <c r="D25" s="34" t="s">
        <v>150</v>
      </c>
      <c r="E25" s="7"/>
      <c r="F25" s="9"/>
      <c r="G25" s="9"/>
      <c r="H25" s="9"/>
    </row>
    <row r="26" spans="1:8" ht="30.95">
      <c r="A26" s="143" t="s">
        <v>78</v>
      </c>
      <c r="B26" s="144" t="s">
        <v>96</v>
      </c>
      <c r="C26" s="144" t="s">
        <v>151</v>
      </c>
      <c r="D26" s="145" t="s">
        <v>152</v>
      </c>
      <c r="E26" s="7"/>
      <c r="F26" s="9"/>
      <c r="G26" s="9"/>
      <c r="H26" s="9"/>
    </row>
    <row r="27" spans="1:8" ht="30.95">
      <c r="A27" s="143" t="s">
        <v>86</v>
      </c>
      <c r="B27" s="144" t="s">
        <v>96</v>
      </c>
      <c r="C27" s="144" t="s">
        <v>151</v>
      </c>
      <c r="D27" s="145" t="s">
        <v>153</v>
      </c>
      <c r="E27" s="7"/>
      <c r="F27" s="9"/>
      <c r="G27" s="9"/>
      <c r="H27" s="9"/>
    </row>
    <row r="28" spans="1:8">
      <c r="A28" s="143" t="s">
        <v>154</v>
      </c>
      <c r="B28" s="144" t="s">
        <v>155</v>
      </c>
      <c r="C28" s="144" t="s">
        <v>156</v>
      </c>
      <c r="D28" s="145" t="s">
        <v>157</v>
      </c>
      <c r="E28" s="7"/>
      <c r="F28" s="9"/>
      <c r="G28" s="9"/>
      <c r="H28" s="9"/>
    </row>
    <row r="29" spans="1:8">
      <c r="A29" s="143" t="s">
        <v>87</v>
      </c>
      <c r="B29" s="144" t="s">
        <v>96</v>
      </c>
      <c r="C29" s="144" t="s">
        <v>151</v>
      </c>
      <c r="D29" s="145" t="s">
        <v>158</v>
      </c>
      <c r="E29" s="7"/>
      <c r="F29" s="9"/>
      <c r="G29" s="9"/>
      <c r="H29" s="9"/>
    </row>
    <row r="30" spans="1:8" ht="77.45">
      <c r="A30" s="103" t="s">
        <v>159</v>
      </c>
      <c r="B30" s="104" t="s">
        <v>160</v>
      </c>
      <c r="C30" s="104" t="s">
        <v>155</v>
      </c>
      <c r="D30" s="146" t="s">
        <v>161</v>
      </c>
      <c r="E30" s="7"/>
      <c r="F30" s="8"/>
      <c r="G30" s="8"/>
      <c r="H30" s="8"/>
    </row>
    <row r="31" spans="1:8" ht="30.95">
      <c r="A31" s="103" t="s">
        <v>88</v>
      </c>
      <c r="B31" s="104" t="s">
        <v>160</v>
      </c>
      <c r="C31" s="104" t="s">
        <v>155</v>
      </c>
      <c r="D31" s="146" t="s">
        <v>162</v>
      </c>
      <c r="E31" s="7"/>
      <c r="F31" s="8"/>
      <c r="G31" s="8"/>
      <c r="H31" s="8"/>
    </row>
    <row r="32" spans="1:8" ht="30.95">
      <c r="A32" s="103" t="s">
        <v>163</v>
      </c>
      <c r="B32" s="104" t="s">
        <v>160</v>
      </c>
      <c r="C32" s="104" t="s">
        <v>155</v>
      </c>
      <c r="D32" s="105" t="s">
        <v>164</v>
      </c>
      <c r="E32" s="7"/>
      <c r="H32" s="10"/>
    </row>
    <row r="33" spans="1:8" ht="30.95">
      <c r="A33" s="103" t="s">
        <v>165</v>
      </c>
      <c r="B33" s="104" t="s">
        <v>160</v>
      </c>
      <c r="C33" s="104" t="s">
        <v>151</v>
      </c>
      <c r="D33" s="105" t="s">
        <v>166</v>
      </c>
      <c r="E33" s="7"/>
      <c r="H33" s="11"/>
    </row>
    <row r="34" spans="1:8" ht="93">
      <c r="A34" s="103" t="s">
        <v>167</v>
      </c>
      <c r="B34" s="104" t="s">
        <v>160</v>
      </c>
      <c r="C34" s="104" t="s">
        <v>151</v>
      </c>
      <c r="D34" s="105" t="s">
        <v>168</v>
      </c>
      <c r="E34" s="7"/>
      <c r="H34" s="11"/>
    </row>
    <row r="35" spans="1:8">
      <c r="A35" s="103" t="s">
        <v>169</v>
      </c>
      <c r="B35" s="104" t="s">
        <v>160</v>
      </c>
      <c r="C35" s="104" t="s">
        <v>151</v>
      </c>
      <c r="D35" s="105" t="s">
        <v>170</v>
      </c>
      <c r="E35" s="7"/>
      <c r="H35" s="11"/>
    </row>
    <row r="36" spans="1:8" ht="62.1">
      <c r="A36" s="103" t="s">
        <v>171</v>
      </c>
      <c r="B36" s="104" t="s">
        <v>160</v>
      </c>
      <c r="C36" s="104" t="s">
        <v>155</v>
      </c>
      <c r="D36" s="105" t="s">
        <v>172</v>
      </c>
      <c r="E36" s="7"/>
      <c r="H36" s="11"/>
    </row>
    <row r="37" spans="1:8" ht="93">
      <c r="A37" s="103" t="s">
        <v>173</v>
      </c>
      <c r="B37" s="104" t="s">
        <v>174</v>
      </c>
      <c r="C37" s="104" t="s">
        <v>151</v>
      </c>
      <c r="D37" s="105" t="s">
        <v>175</v>
      </c>
      <c r="E37" s="7"/>
      <c r="H37" s="11"/>
    </row>
    <row r="38" spans="1:8" ht="108.6">
      <c r="A38" s="103" t="s">
        <v>176</v>
      </c>
      <c r="B38" s="104" t="s">
        <v>174</v>
      </c>
      <c r="C38" s="104" t="s">
        <v>155</v>
      </c>
      <c r="D38" s="105" t="s">
        <v>177</v>
      </c>
      <c r="E38" s="7"/>
      <c r="H38" s="11"/>
    </row>
    <row r="39" spans="1:8" ht="30.95">
      <c r="A39" s="103" t="s">
        <v>178</v>
      </c>
      <c r="B39" s="104" t="s">
        <v>155</v>
      </c>
      <c r="C39" s="104" t="s">
        <v>156</v>
      </c>
      <c r="D39" s="105" t="s">
        <v>179</v>
      </c>
    </row>
    <row r="40" spans="1:8" ht="30.95">
      <c r="A40" s="147" t="s">
        <v>180</v>
      </c>
      <c r="B40" s="104" t="s">
        <v>155</v>
      </c>
      <c r="C40" s="104" t="s">
        <v>156</v>
      </c>
      <c r="D40" s="105" t="s">
        <v>181</v>
      </c>
    </row>
    <row r="41" spans="1:8" ht="30.95">
      <c r="A41" s="103" t="s">
        <v>182</v>
      </c>
      <c r="B41" s="278" t="s">
        <v>183</v>
      </c>
      <c r="C41" s="278" t="s">
        <v>155</v>
      </c>
      <c r="D41" s="105" t="s">
        <v>184</v>
      </c>
    </row>
    <row r="42" spans="1:8" ht="65.45" customHeight="1">
      <c r="A42" s="103" t="s">
        <v>185</v>
      </c>
      <c r="B42" s="278" t="s">
        <v>183</v>
      </c>
      <c r="C42" s="278" t="s">
        <v>151</v>
      </c>
      <c r="D42" s="148" t="s">
        <v>186</v>
      </c>
    </row>
    <row r="43" spans="1:8" ht="21.95" customHeight="1">
      <c r="A43" s="103" t="s">
        <v>187</v>
      </c>
      <c r="B43" s="278" t="s">
        <v>155</v>
      </c>
      <c r="C43" s="278" t="s">
        <v>156</v>
      </c>
      <c r="D43" s="105" t="s">
        <v>188</v>
      </c>
    </row>
    <row r="44" spans="1:8" ht="77.45">
      <c r="A44" s="103" t="s">
        <v>81</v>
      </c>
      <c r="B44" s="278" t="s">
        <v>155</v>
      </c>
      <c r="C44" s="278" t="s">
        <v>156</v>
      </c>
      <c r="D44" s="105" t="s">
        <v>189</v>
      </c>
    </row>
    <row r="45" spans="1:8" ht="46.5">
      <c r="A45" s="103" t="s">
        <v>190</v>
      </c>
      <c r="B45" s="278" t="s">
        <v>96</v>
      </c>
      <c r="C45" s="278" t="s">
        <v>151</v>
      </c>
      <c r="D45" s="148" t="s">
        <v>191</v>
      </c>
    </row>
    <row r="46" spans="1:8" ht="46.5">
      <c r="A46" s="103" t="s">
        <v>83</v>
      </c>
      <c r="B46" s="278" t="s">
        <v>96</v>
      </c>
      <c r="C46" s="278" t="s">
        <v>151</v>
      </c>
      <c r="D46" s="105" t="s">
        <v>192</v>
      </c>
    </row>
    <row r="47" spans="1:8" ht="46.5">
      <c r="A47" s="103" t="s">
        <v>193</v>
      </c>
      <c r="B47" s="278" t="s">
        <v>96</v>
      </c>
      <c r="C47" s="278" t="s">
        <v>155</v>
      </c>
      <c r="D47" s="105" t="s">
        <v>194</v>
      </c>
    </row>
    <row r="48" spans="1:8">
      <c r="A48" s="103" t="s">
        <v>85</v>
      </c>
      <c r="B48" s="278" t="s">
        <v>96</v>
      </c>
      <c r="C48" s="278" t="s">
        <v>151</v>
      </c>
      <c r="D48" s="105" t="s">
        <v>195</v>
      </c>
    </row>
    <row r="49" spans="1:6" ht="20.25" customHeight="1"/>
    <row r="50" spans="1:6" ht="30.95" customHeight="1">
      <c r="A50" s="318" t="s">
        <v>196</v>
      </c>
      <c r="B50" s="318"/>
      <c r="C50" s="318"/>
      <c r="D50" s="318"/>
    </row>
    <row r="51" spans="1:6" ht="17.25" customHeight="1">
      <c r="A51" s="44"/>
      <c r="B51" s="44"/>
      <c r="C51" s="44"/>
      <c r="D51" s="44"/>
    </row>
    <row r="52" spans="1:6" ht="32.25" customHeight="1">
      <c r="A52" s="332" t="s">
        <v>197</v>
      </c>
      <c r="B52" s="332"/>
      <c r="C52" s="332"/>
      <c r="D52" s="332"/>
    </row>
    <row r="53" spans="1:6" ht="17.25" customHeight="1">
      <c r="F53" s="6"/>
    </row>
    <row r="54" spans="1:6" ht="17.25" customHeight="1">
      <c r="F54" s="6"/>
    </row>
    <row r="55" spans="1:6" ht="20.25" customHeight="1" thickBot="1">
      <c r="A55" s="317" t="s">
        <v>198</v>
      </c>
      <c r="B55" s="317"/>
      <c r="C55" s="317"/>
    </row>
    <row r="56" spans="1:6" ht="33.950000000000003" customHeight="1">
      <c r="A56" s="31" t="s">
        <v>199</v>
      </c>
      <c r="B56" s="323" t="s">
        <v>200</v>
      </c>
      <c r="C56" s="324"/>
    </row>
    <row r="57" spans="1:6" ht="39.950000000000003" customHeight="1">
      <c r="A57" s="65" t="s">
        <v>201</v>
      </c>
      <c r="B57" s="325" t="s">
        <v>202</v>
      </c>
      <c r="C57" s="326"/>
    </row>
    <row r="58" spans="1:6" ht="35.25" customHeight="1">
      <c r="A58" s="65" t="s">
        <v>203</v>
      </c>
      <c r="B58" s="325" t="s">
        <v>204</v>
      </c>
      <c r="C58" s="326"/>
    </row>
    <row r="59" spans="1:6" ht="20.25" customHeight="1">
      <c r="A59" s="65" t="s">
        <v>205</v>
      </c>
      <c r="B59" s="325" t="s">
        <v>206</v>
      </c>
      <c r="C59" s="326"/>
    </row>
    <row r="60" spans="1:6" ht="27.75" customHeight="1">
      <c r="A60" s="65" t="s">
        <v>207</v>
      </c>
      <c r="B60" s="325" t="s">
        <v>208</v>
      </c>
      <c r="C60" s="326"/>
    </row>
    <row r="61" spans="1:6" ht="32.25" customHeight="1" thickBot="1">
      <c r="A61" s="66" t="s">
        <v>209</v>
      </c>
      <c r="B61" s="327" t="s">
        <v>210</v>
      </c>
      <c r="C61" s="328"/>
    </row>
    <row r="62" spans="1:6" ht="15.75" customHeight="1">
      <c r="A62" s="11"/>
      <c r="B62" s="11"/>
      <c r="C62" s="11"/>
    </row>
    <row r="63" spans="1:6" ht="15.75" customHeight="1"/>
    <row r="64" spans="1:6" ht="24" customHeight="1">
      <c r="A64" s="317" t="s">
        <v>211</v>
      </c>
      <c r="B64" s="317"/>
      <c r="C64" s="317"/>
    </row>
    <row r="65" spans="1:3" ht="86.25" customHeight="1">
      <c r="A65" s="32" t="s">
        <v>212</v>
      </c>
      <c r="B65" s="330" t="s">
        <v>200</v>
      </c>
      <c r="C65" s="331"/>
    </row>
    <row r="66" spans="1:3" ht="76.5" customHeight="1">
      <c r="A66" s="67" t="s">
        <v>91</v>
      </c>
      <c r="B66" s="319" t="s">
        <v>213</v>
      </c>
      <c r="C66" s="320"/>
    </row>
    <row r="67" spans="1:3" ht="66" customHeight="1">
      <c r="A67" s="67" t="s">
        <v>97</v>
      </c>
      <c r="B67" s="319" t="s">
        <v>214</v>
      </c>
      <c r="C67" s="320"/>
    </row>
    <row r="68" spans="1:3" ht="70.5" customHeight="1">
      <c r="A68" s="67" t="s">
        <v>102</v>
      </c>
      <c r="B68" s="319" t="s">
        <v>215</v>
      </c>
      <c r="C68" s="320"/>
    </row>
    <row r="69" spans="1:3" ht="78" customHeight="1">
      <c r="A69" s="67" t="s">
        <v>107</v>
      </c>
      <c r="B69" s="319" t="s">
        <v>216</v>
      </c>
      <c r="C69" s="320"/>
    </row>
    <row r="70" spans="1:3" ht="78" customHeight="1">
      <c r="A70" s="149" t="s">
        <v>111</v>
      </c>
      <c r="B70" s="315" t="s">
        <v>217</v>
      </c>
      <c r="C70" s="316"/>
    </row>
    <row r="71" spans="1:3" ht="50.25" customHeight="1" thickBot="1">
      <c r="A71" s="68" t="s">
        <v>218</v>
      </c>
      <c r="B71" s="321" t="s">
        <v>219</v>
      </c>
      <c r="C71" s="322"/>
    </row>
    <row r="72" spans="1:3" ht="15.75" customHeight="1">
      <c r="C72" s="6"/>
    </row>
    <row r="73" spans="1:3" ht="15.75" customHeight="1"/>
    <row r="74" spans="1:3" ht="15.75" customHeight="1"/>
    <row r="75" spans="1:3" ht="15.75" customHeight="1"/>
    <row r="76" spans="1:3" ht="15.75" customHeight="1"/>
    <row r="77" spans="1:3" ht="15.75" customHeight="1"/>
    <row r="78" spans="1:3" ht="15.75" customHeight="1"/>
    <row r="79" spans="1:3" ht="15.75" customHeight="1"/>
    <row r="80" spans="1:3"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sheetData>
  <mergeCells count="32">
    <mergeCell ref="A15:C15"/>
    <mergeCell ref="A8:D8"/>
    <mergeCell ref="A6:C6"/>
    <mergeCell ref="A4:C4"/>
    <mergeCell ref="A21:C21"/>
    <mergeCell ref="B9:C9"/>
    <mergeCell ref="B11:C11"/>
    <mergeCell ref="B12:C12"/>
    <mergeCell ref="B13:C13"/>
    <mergeCell ref="B10:C10"/>
    <mergeCell ref="A24:D24"/>
    <mergeCell ref="A55:C55"/>
    <mergeCell ref="B65:C65"/>
    <mergeCell ref="A18:D18"/>
    <mergeCell ref="A52:D52"/>
    <mergeCell ref="A19:C19"/>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T692"/>
  <sheetViews>
    <sheetView topLeftCell="A3" zoomScaleNormal="100" workbookViewId="0">
      <selection activeCell="A9" sqref="A9"/>
    </sheetView>
  </sheetViews>
  <sheetFormatPr defaultColWidth="13" defaultRowHeight="40.5" customHeight="1"/>
  <cols>
    <col min="1" max="1" width="11.5" customWidth="1"/>
    <col min="2" max="2" width="16.25" customWidth="1"/>
    <col min="3" max="3" width="49.5" style="5" customWidth="1"/>
    <col min="4" max="4" width="11.875" customWidth="1"/>
    <col min="5" max="5" width="9.125" customWidth="1"/>
    <col min="6" max="6" width="7.875" customWidth="1"/>
    <col min="7" max="7" width="55.875" style="6" customWidth="1"/>
    <col min="8" max="8" width="10" customWidth="1"/>
    <col min="9" max="9" width="32.5" customWidth="1"/>
    <col min="10" max="11" width="14.5" customWidth="1"/>
    <col min="12" max="12" width="38.5" customWidth="1"/>
    <col min="13" max="13" width="11" customWidth="1"/>
    <col min="14" max="14" width="10.5" customWidth="1"/>
    <col min="15" max="15" width="76.875" customWidth="1"/>
    <col min="16" max="16" width="14.5" customWidth="1"/>
    <col min="17" max="17" width="13" customWidth="1"/>
    <col min="18" max="18" width="22.375" customWidth="1"/>
    <col min="19" max="19" width="18" customWidth="1"/>
    <col min="20" max="20" width="13" style="96"/>
    <col min="28" max="30" width="0" hidden="1" customWidth="1"/>
  </cols>
  <sheetData>
    <row r="1" spans="1:20" ht="40.5" hidden="1" customHeight="1">
      <c r="A1" s="286" t="s">
        <v>220</v>
      </c>
      <c r="B1" s="286"/>
      <c r="C1" s="131"/>
    </row>
    <row r="2" spans="1:20" ht="40.5" hidden="1" customHeight="1">
      <c r="A2" s="132"/>
      <c r="B2" s="133" t="s">
        <v>221</v>
      </c>
      <c r="C2" s="131"/>
    </row>
    <row r="3" spans="1:20" ht="40.5" customHeight="1">
      <c r="A3" s="132"/>
      <c r="B3" s="133" t="s">
        <v>222</v>
      </c>
      <c r="C3" s="130" t="str">
        <f>'RAW Governance (NHSE) '!C10</f>
        <v>Patient Flag - Reasonable Adjustment API - Read Only</v>
      </c>
      <c r="F3" s="80"/>
    </row>
    <row r="4" spans="1:20" ht="40.5" customHeight="1">
      <c r="A4" s="132"/>
      <c r="B4" s="134" t="s">
        <v>223</v>
      </c>
      <c r="C4" s="131" t="s">
        <v>109</v>
      </c>
      <c r="F4" s="90"/>
    </row>
    <row r="5" spans="1:20" ht="40.5" hidden="1" customHeight="1">
      <c r="A5" s="132"/>
      <c r="B5" s="134"/>
      <c r="C5" s="131"/>
      <c r="F5" s="90"/>
    </row>
    <row r="6" spans="1:20" ht="40.5" hidden="1" customHeight="1">
      <c r="A6" s="132"/>
      <c r="B6" s="134"/>
      <c r="C6" s="131"/>
      <c r="F6" s="90"/>
    </row>
    <row r="7" spans="1:20" ht="40.5" customHeight="1">
      <c r="A7" s="74"/>
      <c r="B7" s="75"/>
      <c r="C7" s="95" t="s">
        <v>224</v>
      </c>
      <c r="D7" s="74"/>
      <c r="E7" s="74"/>
      <c r="F7" s="136"/>
      <c r="G7" s="76"/>
      <c r="H7" s="77"/>
      <c r="I7" s="77"/>
      <c r="J7" s="77"/>
      <c r="K7" s="77"/>
      <c r="L7" s="77"/>
      <c r="M7" s="77"/>
      <c r="N7" s="77"/>
      <c r="O7" s="78"/>
      <c r="P7" s="78"/>
      <c r="Q7" s="78"/>
      <c r="R7" s="79" t="s">
        <v>225</v>
      </c>
      <c r="S7" s="79"/>
      <c r="T7" s="79"/>
    </row>
    <row r="8" spans="1:20" s="1" customFormat="1" ht="40.5" customHeight="1">
      <c r="A8" s="36" t="s">
        <v>226</v>
      </c>
      <c r="B8" s="91" t="s">
        <v>88</v>
      </c>
      <c r="C8" s="22" t="s">
        <v>163</v>
      </c>
      <c r="D8" s="92" t="s">
        <v>165</v>
      </c>
      <c r="E8" s="93" t="s">
        <v>167</v>
      </c>
      <c r="F8" s="93" t="s">
        <v>227</v>
      </c>
      <c r="G8" s="70" t="s">
        <v>171</v>
      </c>
      <c r="H8" s="71" t="s">
        <v>228</v>
      </c>
      <c r="I8" s="71" t="s">
        <v>229</v>
      </c>
      <c r="J8" s="72" t="s">
        <v>230</v>
      </c>
      <c r="K8" s="72" t="s">
        <v>231</v>
      </c>
      <c r="L8" s="72" t="s">
        <v>182</v>
      </c>
      <c r="M8" s="72" t="s">
        <v>185</v>
      </c>
      <c r="N8" s="72" t="s">
        <v>232</v>
      </c>
      <c r="O8" s="89" t="s">
        <v>233</v>
      </c>
      <c r="P8" s="73" t="s">
        <v>234</v>
      </c>
      <c r="Q8" s="73" t="s">
        <v>190</v>
      </c>
      <c r="R8" s="73" t="s">
        <v>83</v>
      </c>
      <c r="S8" s="89" t="s">
        <v>235</v>
      </c>
      <c r="T8" s="94" t="s">
        <v>85</v>
      </c>
    </row>
    <row r="9" spans="1:20" ht="169.5" customHeight="1">
      <c r="A9" s="81" t="s">
        <v>236</v>
      </c>
      <c r="B9" s="82" t="s">
        <v>237</v>
      </c>
      <c r="C9" s="82" t="s">
        <v>238</v>
      </c>
      <c r="D9" s="83" t="s">
        <v>106</v>
      </c>
      <c r="E9" s="83">
        <v>4</v>
      </c>
      <c r="F9" s="246" t="s">
        <v>90</v>
      </c>
      <c r="G9" s="247" t="s">
        <v>239</v>
      </c>
      <c r="H9" s="83">
        <v>3</v>
      </c>
      <c r="I9" s="84" t="s">
        <v>240</v>
      </c>
      <c r="J9" s="263">
        <f>IF(H9="N/A","N/A",E9*H9)</f>
        <v>12</v>
      </c>
      <c r="K9" s="264" t="str">
        <f t="shared" ref="K9:K44" si="0">IF(J9&gt;($C$2-1),"Y","N")</f>
        <v>Y</v>
      </c>
      <c r="L9" s="265"/>
      <c r="M9" s="266"/>
      <c r="N9" s="263">
        <f t="shared" ref="N9:N17" si="1">IF(COUNTIF(M9,"N/A"),"N/A",IF(COUNTIF(H9, "N/A"),"N/A",E9*M9))</f>
        <v>0</v>
      </c>
      <c r="O9" s="247" t="s">
        <v>241</v>
      </c>
      <c r="P9" s="263" t="str">
        <f>IF(J9&gt;($C$2-1),"Y",IF(D9="Functional",(IF(F9="Y","Y",(IF(J9&gt;(#REF!-1),"Y",IF(D9="Non-Functional",(IF(F9="Y","Y",(IF(J9&gt;(#REF!-1),"Y","N")))),"N")))))))</f>
        <v>Y</v>
      </c>
      <c r="Q9" s="267"/>
      <c r="R9" s="267"/>
      <c r="S9" s="267"/>
      <c r="T9" s="97"/>
    </row>
    <row r="10" spans="1:20" ht="159.75" customHeight="1">
      <c r="A10" s="81" t="s">
        <v>242</v>
      </c>
      <c r="B10" s="248" t="s">
        <v>237</v>
      </c>
      <c r="C10" s="86" t="s">
        <v>243</v>
      </c>
      <c r="D10" s="83" t="s">
        <v>106</v>
      </c>
      <c r="E10" s="83">
        <v>5</v>
      </c>
      <c r="F10" s="246" t="s">
        <v>96</v>
      </c>
      <c r="G10" s="247" t="s">
        <v>239</v>
      </c>
      <c r="H10" s="83">
        <v>3</v>
      </c>
      <c r="I10" s="84" t="s">
        <v>240</v>
      </c>
      <c r="J10" s="263">
        <f t="shared" ref="J10:J45" si="2">E10*H10</f>
        <v>15</v>
      </c>
      <c r="K10" s="264" t="str">
        <f t="shared" si="0"/>
        <v>Y</v>
      </c>
      <c r="L10" s="265"/>
      <c r="M10" s="266"/>
      <c r="N10" s="263">
        <f t="shared" si="1"/>
        <v>0</v>
      </c>
      <c r="O10" s="247" t="s">
        <v>244</v>
      </c>
      <c r="P10" s="263" t="str">
        <f>IF(J10&gt;($C$2-1),"Y",IF(D10="Functional",(IF(F10="Y", "Y",(IF(J10&gt;(#REF!-1),"Y","N")))),"N"))</f>
        <v>Y</v>
      </c>
      <c r="Q10" s="267"/>
      <c r="R10" s="267"/>
      <c r="S10" s="267"/>
      <c r="T10" s="97"/>
    </row>
    <row r="11" spans="1:20" ht="125.1">
      <c r="A11" s="81" t="s">
        <v>245</v>
      </c>
      <c r="B11" s="248" t="s">
        <v>246</v>
      </c>
      <c r="C11" s="86" t="s">
        <v>247</v>
      </c>
      <c r="D11" s="83" t="s">
        <v>106</v>
      </c>
      <c r="E11" s="83">
        <v>4</v>
      </c>
      <c r="F11" s="246" t="s">
        <v>96</v>
      </c>
      <c r="G11" s="248" t="s">
        <v>248</v>
      </c>
      <c r="H11" s="83">
        <v>3</v>
      </c>
      <c r="I11" s="84" t="s">
        <v>240</v>
      </c>
      <c r="J11" s="263">
        <f t="shared" si="2"/>
        <v>12</v>
      </c>
      <c r="K11" s="264" t="str">
        <f t="shared" si="0"/>
        <v>Y</v>
      </c>
      <c r="L11" s="265"/>
      <c r="M11" s="266"/>
      <c r="N11" s="263">
        <f t="shared" si="1"/>
        <v>0</v>
      </c>
      <c r="O11" s="247" t="s">
        <v>249</v>
      </c>
      <c r="P11" s="263" t="str">
        <f>IF(J11&gt;($C$2-1),"Y",IF(D11="Functional",(IF(F11="Y", "Y",(IF(J11&gt;(#REF!-1),"Y","N")))),"N"))</f>
        <v>Y</v>
      </c>
      <c r="Q11" s="267"/>
      <c r="R11" s="267"/>
      <c r="S11" s="267"/>
      <c r="T11" s="97"/>
    </row>
    <row r="12" spans="1:20" ht="40.5" customHeight="1">
      <c r="A12" s="81" t="s">
        <v>250</v>
      </c>
      <c r="B12" s="248" t="s">
        <v>246</v>
      </c>
      <c r="C12" s="86" t="s">
        <v>251</v>
      </c>
      <c r="D12" s="83" t="s">
        <v>106</v>
      </c>
      <c r="E12" s="83">
        <v>5</v>
      </c>
      <c r="F12" s="246" t="s">
        <v>96</v>
      </c>
      <c r="G12" s="248" t="s">
        <v>252</v>
      </c>
      <c r="H12" s="83">
        <v>3</v>
      </c>
      <c r="I12" s="84" t="s">
        <v>240</v>
      </c>
      <c r="J12" s="263">
        <f t="shared" si="2"/>
        <v>15</v>
      </c>
      <c r="K12" s="264" t="str">
        <f t="shared" si="0"/>
        <v>Y</v>
      </c>
      <c r="L12" s="265"/>
      <c r="M12" s="266"/>
      <c r="N12" s="263">
        <f t="shared" si="1"/>
        <v>0</v>
      </c>
      <c r="O12" s="247" t="s">
        <v>253</v>
      </c>
      <c r="P12" s="263" t="str">
        <f>IF(J12&gt;($C$2-1),"Y",IF(D12="Functional",(IF(F12="Y", "Y",(IF(J12&gt;(#REF!-1),"Y","N")))),"N"))</f>
        <v>Y</v>
      </c>
      <c r="Q12" s="267"/>
      <c r="R12" s="267"/>
      <c r="S12" s="267"/>
      <c r="T12" s="97"/>
    </row>
    <row r="13" spans="1:20" ht="54" customHeight="1">
      <c r="A13" s="81" t="s">
        <v>254</v>
      </c>
      <c r="B13" s="248" t="s">
        <v>255</v>
      </c>
      <c r="C13" s="287" t="s">
        <v>256</v>
      </c>
      <c r="D13" s="83" t="s">
        <v>89</v>
      </c>
      <c r="E13" s="83">
        <v>3</v>
      </c>
      <c r="F13" s="83" t="s">
        <v>90</v>
      </c>
      <c r="G13" s="250" t="s">
        <v>257</v>
      </c>
      <c r="H13" s="83">
        <v>3</v>
      </c>
      <c r="I13" s="84" t="s">
        <v>240</v>
      </c>
      <c r="J13" s="263">
        <f t="shared" si="2"/>
        <v>9</v>
      </c>
      <c r="K13" s="264" t="str">
        <f t="shared" si="0"/>
        <v>Y</v>
      </c>
      <c r="L13" s="265"/>
      <c r="M13" s="266"/>
      <c r="N13" s="263">
        <f t="shared" si="1"/>
        <v>0</v>
      </c>
      <c r="O13" s="247" t="s">
        <v>258</v>
      </c>
      <c r="P13" s="263" t="str">
        <f>IF(J13&gt;($C$2-1),"Y",IF(D13="Functional",(IF(F13="Y", "Y",(IF(J13&gt;(#REF!-1),"Y","N")))),"N"))</f>
        <v>Y</v>
      </c>
      <c r="Q13" s="267"/>
      <c r="R13" s="267"/>
      <c r="S13" s="267"/>
      <c r="T13" s="97"/>
    </row>
    <row r="14" spans="1:20" ht="40.5" customHeight="1">
      <c r="A14" s="81" t="s">
        <v>259</v>
      </c>
      <c r="B14" s="248" t="s">
        <v>255</v>
      </c>
      <c r="C14" s="288"/>
      <c r="D14" s="83" t="s">
        <v>89</v>
      </c>
      <c r="E14" s="83">
        <v>3</v>
      </c>
      <c r="F14" s="83" t="s">
        <v>90</v>
      </c>
      <c r="G14" s="248" t="s">
        <v>260</v>
      </c>
      <c r="H14" s="83">
        <v>3</v>
      </c>
      <c r="I14" s="84" t="s">
        <v>240</v>
      </c>
      <c r="J14" s="263">
        <f t="shared" si="2"/>
        <v>9</v>
      </c>
      <c r="K14" s="264" t="str">
        <f t="shared" si="0"/>
        <v>Y</v>
      </c>
      <c r="L14" s="265"/>
      <c r="M14" s="266"/>
      <c r="N14" s="263">
        <f t="shared" si="1"/>
        <v>0</v>
      </c>
      <c r="O14" s="247" t="s">
        <v>261</v>
      </c>
      <c r="P14" s="263" t="str">
        <f>IF(J14&gt;($C$2-1),"Y",IF(D14="Functional",(IF(F14="Y", "Y",(IF(J14&gt;(#REF!-1),"Y","N")))),"N"))</f>
        <v>Y</v>
      </c>
      <c r="Q14" s="267"/>
      <c r="R14" s="267"/>
      <c r="S14" s="267"/>
      <c r="T14" s="97"/>
    </row>
    <row r="15" spans="1:20" ht="131.44999999999999" customHeight="1">
      <c r="A15" s="81" t="s">
        <v>262</v>
      </c>
      <c r="B15" s="248" t="s">
        <v>255</v>
      </c>
      <c r="C15" s="262" t="s">
        <v>263</v>
      </c>
      <c r="D15" s="83" t="s">
        <v>89</v>
      </c>
      <c r="E15" s="83">
        <v>3</v>
      </c>
      <c r="F15" s="83" t="s">
        <v>90</v>
      </c>
      <c r="G15" s="248" t="s">
        <v>264</v>
      </c>
      <c r="H15" s="83">
        <v>3</v>
      </c>
      <c r="I15" s="84" t="s">
        <v>240</v>
      </c>
      <c r="J15" s="263">
        <f t="shared" si="2"/>
        <v>9</v>
      </c>
      <c r="K15" s="264" t="str">
        <f t="shared" si="0"/>
        <v>Y</v>
      </c>
      <c r="L15" s="265"/>
      <c r="M15" s="266"/>
      <c r="N15" s="263">
        <f t="shared" si="1"/>
        <v>0</v>
      </c>
      <c r="O15" s="247" t="s">
        <v>265</v>
      </c>
      <c r="P15" s="263" t="str">
        <f>IF(J15&gt;($C$2-1),"Y",IF(D15="Functional",(IF(F15="Y", "Y",(IF(J15&gt;(#REF!-1),"Y","N")))),"N"))</f>
        <v>Y</v>
      </c>
      <c r="Q15" s="267"/>
      <c r="R15" s="267"/>
      <c r="S15" s="267"/>
      <c r="T15" s="97"/>
    </row>
    <row r="16" spans="1:20" ht="55.5" customHeight="1">
      <c r="A16" s="81" t="s">
        <v>266</v>
      </c>
      <c r="B16" s="248" t="s">
        <v>255</v>
      </c>
      <c r="C16" s="249" t="s">
        <v>267</v>
      </c>
      <c r="D16" s="83" t="s">
        <v>106</v>
      </c>
      <c r="E16" s="83">
        <v>5</v>
      </c>
      <c r="F16" s="83" t="s">
        <v>96</v>
      </c>
      <c r="G16" s="248" t="s">
        <v>268</v>
      </c>
      <c r="H16" s="83">
        <v>3</v>
      </c>
      <c r="I16" s="84" t="s">
        <v>240</v>
      </c>
      <c r="J16" s="263">
        <f t="shared" si="2"/>
        <v>15</v>
      </c>
      <c r="K16" s="264" t="str">
        <f t="shared" si="0"/>
        <v>Y</v>
      </c>
      <c r="L16" s="265"/>
      <c r="M16" s="266"/>
      <c r="N16" s="263">
        <f t="shared" si="1"/>
        <v>0</v>
      </c>
      <c r="O16" s="247" t="s">
        <v>269</v>
      </c>
      <c r="P16" s="263" t="str">
        <f>IF(J16&gt;($C$2-1),"Y",IF(D16="Functional",(IF(F16="Y", "Y",(IF(J16&gt;(#REF!-1),"Y","N")))),"N"))</f>
        <v>Y</v>
      </c>
      <c r="Q16" s="267"/>
      <c r="R16" s="267"/>
      <c r="S16" s="267"/>
      <c r="T16" s="97"/>
    </row>
    <row r="17" spans="1:20" ht="40.5" customHeight="1">
      <c r="A17" s="81" t="s">
        <v>270</v>
      </c>
      <c r="B17" s="248" t="s">
        <v>255</v>
      </c>
      <c r="C17" s="249" t="s">
        <v>271</v>
      </c>
      <c r="D17" s="83" t="s">
        <v>89</v>
      </c>
      <c r="E17" s="83">
        <v>3</v>
      </c>
      <c r="F17" s="83" t="s">
        <v>90</v>
      </c>
      <c r="G17" s="248" t="s">
        <v>272</v>
      </c>
      <c r="H17" s="83">
        <v>3</v>
      </c>
      <c r="I17" s="84" t="s">
        <v>240</v>
      </c>
      <c r="J17" s="263">
        <f t="shared" si="2"/>
        <v>9</v>
      </c>
      <c r="K17" s="264" t="str">
        <f t="shared" si="0"/>
        <v>Y</v>
      </c>
      <c r="L17" s="265"/>
      <c r="M17" s="266"/>
      <c r="N17" s="263">
        <f t="shared" si="1"/>
        <v>0</v>
      </c>
      <c r="O17" s="247" t="s">
        <v>273</v>
      </c>
      <c r="P17" s="263" t="str">
        <f>IF(J17&gt;($C$2-1),"Y",IF(D17="Functional",(IF(F17="Y", "Y",(IF(J17&gt;(#REF!-1),"Y","N")))),"N"))</f>
        <v>Y</v>
      </c>
      <c r="Q17" s="267"/>
      <c r="R17" s="267"/>
      <c r="S17" s="267"/>
      <c r="T17" s="97"/>
    </row>
    <row r="18" spans="1:20" ht="62.45">
      <c r="A18" s="81" t="s">
        <v>274</v>
      </c>
      <c r="B18" s="248" t="s">
        <v>275</v>
      </c>
      <c r="C18" s="249" t="s">
        <v>276</v>
      </c>
      <c r="D18" s="83" t="s">
        <v>89</v>
      </c>
      <c r="E18" s="83">
        <v>3</v>
      </c>
      <c r="F18" s="83" t="s">
        <v>90</v>
      </c>
      <c r="G18" s="248" t="s">
        <v>277</v>
      </c>
      <c r="H18" s="83">
        <v>3</v>
      </c>
      <c r="I18" s="84" t="s">
        <v>240</v>
      </c>
      <c r="J18" s="263">
        <f t="shared" ref="J18" si="3">E18*H18</f>
        <v>9</v>
      </c>
      <c r="K18" s="264" t="str">
        <f t="shared" ref="K18" si="4">IF(J18&gt;($C$2-1),"Y","N")</f>
        <v>Y</v>
      </c>
      <c r="L18" s="265"/>
      <c r="M18" s="266"/>
      <c r="N18" s="263">
        <f t="shared" ref="N18" si="5">IF(COUNTIF(M18,"N/A"),"N/A",IF(COUNTIF(H18, "N/A"),"N/A",E18*M18))</f>
        <v>0</v>
      </c>
      <c r="O18" s="247" t="s">
        <v>278</v>
      </c>
      <c r="P18" s="263" t="str">
        <f>IF(J18&gt;($C$2-1),"Y",IF(D18="Functional",(IF(F18="Y", "Y",(IF(J18&gt;(#REF!-1),"Y","N")))),"N"))</f>
        <v>Y</v>
      </c>
      <c r="Q18" s="267"/>
      <c r="R18" s="267"/>
      <c r="S18" s="267"/>
      <c r="T18" s="97"/>
    </row>
    <row r="19" spans="1:20" ht="212.45">
      <c r="A19" s="81" t="s">
        <v>279</v>
      </c>
      <c r="B19" s="248" t="s">
        <v>275</v>
      </c>
      <c r="C19" s="249" t="s">
        <v>280</v>
      </c>
      <c r="D19" s="83" t="s">
        <v>89</v>
      </c>
      <c r="E19" s="83">
        <v>3</v>
      </c>
      <c r="F19" s="83" t="s">
        <v>90</v>
      </c>
      <c r="G19" s="248" t="s">
        <v>281</v>
      </c>
      <c r="H19" s="83">
        <v>3</v>
      </c>
      <c r="I19" s="84" t="s">
        <v>240</v>
      </c>
      <c r="J19" s="263">
        <f t="shared" si="2"/>
        <v>9</v>
      </c>
      <c r="K19" s="264" t="str">
        <f t="shared" si="0"/>
        <v>Y</v>
      </c>
      <c r="L19" s="265"/>
      <c r="M19" s="266"/>
      <c r="N19" s="263">
        <f t="shared" ref="N19:N44" si="6">IF(COUNTIF(M19,"N/A"),"N/A",IF(COUNTIF(H19, "N/A"),"N/A",E19*M19))</f>
        <v>0</v>
      </c>
      <c r="O19" s="247" t="s">
        <v>282</v>
      </c>
      <c r="P19" s="263" t="str">
        <f>IF(J19&gt;($C$2-1),"Y",IF(D19="Functional",(IF(F19="Y", "Y",(IF(J19&gt;(#REF!-1),"Y","N")))),"N"))</f>
        <v>Y</v>
      </c>
      <c r="Q19" s="267"/>
      <c r="R19" s="267"/>
      <c r="S19" s="267"/>
      <c r="T19" s="97"/>
    </row>
    <row r="20" spans="1:20" ht="100.5" customHeight="1">
      <c r="A20" s="81" t="s">
        <v>283</v>
      </c>
      <c r="B20" s="248" t="s">
        <v>275</v>
      </c>
      <c r="C20" s="249" t="s">
        <v>284</v>
      </c>
      <c r="D20" s="83" t="s">
        <v>89</v>
      </c>
      <c r="E20" s="83">
        <v>3</v>
      </c>
      <c r="F20" s="83" t="s">
        <v>90</v>
      </c>
      <c r="G20" s="248" t="s">
        <v>285</v>
      </c>
      <c r="H20" s="83">
        <v>3</v>
      </c>
      <c r="I20" s="84" t="s">
        <v>240</v>
      </c>
      <c r="J20" s="263">
        <f t="shared" ref="J20" si="7">E20*H20</f>
        <v>9</v>
      </c>
      <c r="K20" s="264" t="str">
        <f t="shared" ref="K20" si="8">IF(J20&gt;($C$2-1),"Y","N")</f>
        <v>Y</v>
      </c>
      <c r="L20" s="265"/>
      <c r="M20" s="266"/>
      <c r="N20" s="263">
        <f t="shared" ref="N20" si="9">IF(COUNTIF(M20,"N/A"),"N/A",IF(COUNTIF(H20, "N/A"),"N/A",E20*M20))</f>
        <v>0</v>
      </c>
      <c r="O20" s="247" t="s">
        <v>286</v>
      </c>
      <c r="P20" s="263" t="str">
        <f>IF(J20&gt;($C$2-1),"Y",IF(D20="Functional",(IF(F20="Y", "Y",(IF(J20&gt;(#REF!-1),"Y","N")))),"N"))</f>
        <v>Y</v>
      </c>
      <c r="Q20" s="267"/>
      <c r="R20" s="267"/>
      <c r="S20" s="267"/>
      <c r="T20" s="97"/>
    </row>
    <row r="21" spans="1:20" ht="100.5" customHeight="1">
      <c r="A21" s="81" t="s">
        <v>287</v>
      </c>
      <c r="B21" s="248" t="s">
        <v>275</v>
      </c>
      <c r="C21" s="249" t="s">
        <v>288</v>
      </c>
      <c r="D21" s="83" t="s">
        <v>89</v>
      </c>
      <c r="E21" s="83">
        <v>3</v>
      </c>
      <c r="F21" s="83" t="s">
        <v>90</v>
      </c>
      <c r="G21" s="248" t="s">
        <v>289</v>
      </c>
      <c r="H21" s="83">
        <v>3</v>
      </c>
      <c r="I21" s="84" t="s">
        <v>240</v>
      </c>
      <c r="J21" s="263">
        <f t="shared" ref="J21" si="10">E21*H21</f>
        <v>9</v>
      </c>
      <c r="K21" s="264" t="str">
        <f t="shared" ref="K21" si="11">IF(J21&gt;($C$2-1),"Y","N")</f>
        <v>Y</v>
      </c>
      <c r="L21" s="265"/>
      <c r="M21" s="266"/>
      <c r="N21" s="263">
        <f t="shared" ref="N21" si="12">IF(COUNTIF(M21,"N/A"),"N/A",IF(COUNTIF(H21, "N/A"),"N/A",E21*M21))</f>
        <v>0</v>
      </c>
      <c r="O21" s="247" t="s">
        <v>286</v>
      </c>
      <c r="P21" s="263" t="str">
        <f>IF(J21&gt;($C$2-1),"Y",IF(D21="Functional",(IF(F21="Y", "Y",(IF(J21&gt;(#REF!-1),"Y","N")))),"N"))</f>
        <v>Y</v>
      </c>
      <c r="Q21" s="267"/>
      <c r="R21" s="267"/>
      <c r="S21" s="267"/>
      <c r="T21" s="97"/>
    </row>
    <row r="22" spans="1:20" ht="150">
      <c r="A22" s="81" t="s">
        <v>290</v>
      </c>
      <c r="B22" s="248" t="s">
        <v>291</v>
      </c>
      <c r="C22" s="285" t="s">
        <v>292</v>
      </c>
      <c r="D22" s="83" t="s">
        <v>101</v>
      </c>
      <c r="E22" s="83">
        <v>3</v>
      </c>
      <c r="F22" s="83" t="s">
        <v>90</v>
      </c>
      <c r="G22" s="248" t="s">
        <v>293</v>
      </c>
      <c r="H22" s="83">
        <v>3</v>
      </c>
      <c r="I22" s="84" t="s">
        <v>240</v>
      </c>
      <c r="J22" s="263">
        <f t="shared" ref="J22:J23" si="13">E22*H22</f>
        <v>9</v>
      </c>
      <c r="K22" s="264" t="str">
        <f t="shared" ref="K22:K23" si="14">IF(J22&gt;($C$2-1),"Y","N")</f>
        <v>Y</v>
      </c>
      <c r="L22" s="265"/>
      <c r="M22" s="266"/>
      <c r="N22" s="263">
        <f t="shared" ref="N22:N25" si="15">IF(COUNTIF(M22,"N/A"),"N/A",IF(COUNTIF(H22, "N/A"),"N/A",E22*M22))</f>
        <v>0</v>
      </c>
      <c r="O22" s="247" t="s">
        <v>294</v>
      </c>
      <c r="P22" s="263" t="str">
        <f>IF(J22&gt;($C$2-1),"Y",IF(D22="Functional",(IF(F22="Y", "Y",(IF(J22&gt;(#REF!-1),"Y","N")))),"N"))</f>
        <v>Y</v>
      </c>
      <c r="Q22" s="267"/>
      <c r="R22" s="267"/>
      <c r="S22" s="267"/>
      <c r="T22" s="97"/>
    </row>
    <row r="23" spans="1:20" ht="37.5" customHeight="1">
      <c r="A23" s="81" t="s">
        <v>295</v>
      </c>
      <c r="B23" s="284" t="s">
        <v>291</v>
      </c>
      <c r="C23" s="261" t="s">
        <v>296</v>
      </c>
      <c r="D23" s="83" t="s">
        <v>101</v>
      </c>
      <c r="E23" s="83">
        <v>4</v>
      </c>
      <c r="F23" s="83" t="s">
        <v>90</v>
      </c>
      <c r="G23" s="248" t="s">
        <v>297</v>
      </c>
      <c r="H23" s="83">
        <v>3</v>
      </c>
      <c r="I23" s="84" t="s">
        <v>240</v>
      </c>
      <c r="J23" s="263">
        <f t="shared" si="13"/>
        <v>12</v>
      </c>
      <c r="K23" s="264" t="str">
        <f t="shared" si="14"/>
        <v>Y</v>
      </c>
      <c r="L23" s="265"/>
      <c r="M23" s="266"/>
      <c r="N23" s="263">
        <f t="shared" si="15"/>
        <v>0</v>
      </c>
      <c r="O23" s="247" t="s">
        <v>298</v>
      </c>
      <c r="P23" s="263" t="str">
        <f>IF(J23&gt;($C$2-1),"Y",IF(D23="Functional",(IF(F23="Y", "Y",(IF(J23&gt;(#REF!-1),"Y","N")))),"N"))</f>
        <v>Y</v>
      </c>
      <c r="Q23" s="267"/>
      <c r="R23" s="267"/>
      <c r="S23" s="267"/>
      <c r="T23" s="97"/>
    </row>
    <row r="24" spans="1:20" ht="66" customHeight="1">
      <c r="A24" s="81" t="s">
        <v>299</v>
      </c>
      <c r="B24" s="248" t="s">
        <v>291</v>
      </c>
      <c r="C24" s="283" t="s">
        <v>300</v>
      </c>
      <c r="D24" s="83" t="s">
        <v>101</v>
      </c>
      <c r="E24" s="83">
        <v>4</v>
      </c>
      <c r="F24" s="83" t="s">
        <v>90</v>
      </c>
      <c r="G24" s="248" t="s">
        <v>301</v>
      </c>
      <c r="H24" s="83">
        <v>3</v>
      </c>
      <c r="I24" s="84" t="s">
        <v>240</v>
      </c>
      <c r="J24" s="263">
        <f t="shared" ref="J24:J25" si="16">E24*H24</f>
        <v>12</v>
      </c>
      <c r="K24" s="264" t="str">
        <f t="shared" ref="K24:K25" si="17">IF(J24&gt;($C$2-1),"Y","N")</f>
        <v>Y</v>
      </c>
      <c r="L24" s="265"/>
      <c r="M24" s="266"/>
      <c r="N24" s="263">
        <f t="shared" si="15"/>
        <v>0</v>
      </c>
      <c r="O24" s="247" t="s">
        <v>302</v>
      </c>
      <c r="P24" s="263" t="str">
        <f>IF(J24&gt;($C$2-1),"Y",IF(D24="Functional",(IF(F24="Y", "Y",(IF(J24&gt;(#REF!-1),"Y","N")))),"N"))</f>
        <v>Y</v>
      </c>
      <c r="Q24" s="267"/>
      <c r="R24" s="267"/>
      <c r="S24" s="267"/>
      <c r="T24" s="97"/>
    </row>
    <row r="25" spans="1:20" ht="66" customHeight="1">
      <c r="A25" s="81" t="s">
        <v>303</v>
      </c>
      <c r="B25" s="248" t="s">
        <v>304</v>
      </c>
      <c r="C25" s="283" t="s">
        <v>305</v>
      </c>
      <c r="D25" s="83" t="s">
        <v>101</v>
      </c>
      <c r="E25" s="83">
        <v>4</v>
      </c>
      <c r="F25" s="83" t="s">
        <v>90</v>
      </c>
      <c r="G25" s="248" t="s">
        <v>306</v>
      </c>
      <c r="H25" s="83">
        <v>4</v>
      </c>
      <c r="I25" s="84" t="s">
        <v>240</v>
      </c>
      <c r="J25" s="263">
        <f t="shared" si="16"/>
        <v>16</v>
      </c>
      <c r="K25" s="264" t="str">
        <f t="shared" si="17"/>
        <v>Y</v>
      </c>
      <c r="L25" s="265"/>
      <c r="M25" s="266"/>
      <c r="N25" s="263">
        <f t="shared" si="15"/>
        <v>0</v>
      </c>
      <c r="O25" s="247" t="s">
        <v>307</v>
      </c>
      <c r="P25" s="263" t="str">
        <f>IF(J25&gt;($C$2-1),"Y",IF(D25="Functional",(IF(F25="Y", "Y",(IF(J25&gt;(#REF!-1),"Y","N")))),"N"))</f>
        <v>Y</v>
      </c>
      <c r="Q25" s="267"/>
      <c r="R25" s="267"/>
      <c r="S25" s="267"/>
      <c r="T25" s="97"/>
    </row>
    <row r="26" spans="1:20" ht="93" customHeight="1">
      <c r="A26" s="81" t="s">
        <v>308</v>
      </c>
      <c r="B26" s="248" t="s">
        <v>309</v>
      </c>
      <c r="C26" s="249" t="s">
        <v>310</v>
      </c>
      <c r="D26" s="83" t="s">
        <v>89</v>
      </c>
      <c r="E26" s="83">
        <v>2</v>
      </c>
      <c r="F26" s="83" t="s">
        <v>90</v>
      </c>
      <c r="G26" s="248" t="s">
        <v>311</v>
      </c>
      <c r="H26" s="83">
        <v>3</v>
      </c>
      <c r="I26" s="84" t="s">
        <v>240</v>
      </c>
      <c r="J26" s="263">
        <f t="shared" si="2"/>
        <v>6</v>
      </c>
      <c r="K26" s="264" t="str">
        <f t="shared" si="0"/>
        <v>Y</v>
      </c>
      <c r="L26" s="265"/>
      <c r="M26" s="266"/>
      <c r="N26" s="263">
        <f t="shared" si="6"/>
        <v>0</v>
      </c>
      <c r="O26" s="247" t="s">
        <v>312</v>
      </c>
      <c r="P26" s="263" t="str">
        <f>IF(J26&gt;($C$2-1),"Y",IF(D26="Functional",(IF(F26="Y", "Y",(IF(J26&gt;(#REF!-1),"Y","N")))),"N"))</f>
        <v>Y</v>
      </c>
      <c r="Q26" s="267"/>
      <c r="R26" s="267"/>
      <c r="S26" s="267"/>
      <c r="T26" s="97"/>
    </row>
    <row r="27" spans="1:20" ht="93" customHeight="1">
      <c r="A27" s="81" t="s">
        <v>313</v>
      </c>
      <c r="B27" s="248" t="s">
        <v>309</v>
      </c>
      <c r="C27" s="249" t="s">
        <v>314</v>
      </c>
      <c r="D27" s="83" t="s">
        <v>89</v>
      </c>
      <c r="E27" s="83">
        <v>3</v>
      </c>
      <c r="F27" s="83" t="s">
        <v>90</v>
      </c>
      <c r="G27" s="248" t="s">
        <v>315</v>
      </c>
      <c r="H27" s="83">
        <v>3</v>
      </c>
      <c r="I27" s="84" t="s">
        <v>240</v>
      </c>
      <c r="J27" s="263">
        <f t="shared" ref="J27" si="18">E27*H27</f>
        <v>9</v>
      </c>
      <c r="K27" s="264" t="str">
        <f t="shared" ref="K27" si="19">IF(J27&gt;($C$2-1),"Y","N")</f>
        <v>Y</v>
      </c>
      <c r="L27" s="265"/>
      <c r="M27" s="266"/>
      <c r="N27" s="263">
        <f t="shared" ref="N27" si="20">IF(COUNTIF(M27,"N/A"),"N/A",IF(COUNTIF(H27, "N/A"),"N/A",E27*M27))</f>
        <v>0</v>
      </c>
      <c r="O27" s="247" t="s">
        <v>316</v>
      </c>
      <c r="P27" s="263" t="str">
        <f>IF(J27&gt;($C$2-1),"Y",IF(D27="Functional",(IF(F27="Y", "Y",(IF(J27&gt;(#REF!-1),"Y","N")))),"N"))</f>
        <v>Y</v>
      </c>
      <c r="Q27" s="267"/>
      <c r="R27" s="267"/>
      <c r="S27" s="267"/>
      <c r="T27" s="97"/>
    </row>
    <row r="28" spans="1:20" ht="62.45">
      <c r="A28" s="81" t="s">
        <v>317</v>
      </c>
      <c r="B28" s="248" t="s">
        <v>318</v>
      </c>
      <c r="C28" s="249" t="s">
        <v>319</v>
      </c>
      <c r="D28" s="83" t="s">
        <v>89</v>
      </c>
      <c r="E28" s="83">
        <v>3</v>
      </c>
      <c r="F28" s="83" t="s">
        <v>90</v>
      </c>
      <c r="G28" s="248" t="s">
        <v>320</v>
      </c>
      <c r="H28" s="83">
        <v>3</v>
      </c>
      <c r="I28" s="84" t="s">
        <v>240</v>
      </c>
      <c r="J28" s="263">
        <f t="shared" si="2"/>
        <v>9</v>
      </c>
      <c r="K28" s="264" t="str">
        <f t="shared" si="0"/>
        <v>Y</v>
      </c>
      <c r="L28" s="265"/>
      <c r="M28" s="266"/>
      <c r="N28" s="263">
        <f t="shared" si="6"/>
        <v>0</v>
      </c>
      <c r="O28" s="247" t="s">
        <v>321</v>
      </c>
      <c r="P28" s="263" t="str">
        <f>IF(J28&gt;($C$2-1),"Y",IF(D28="Functional",(IF(F28="Y", "Y",(IF(J28&gt;(#REF!-1),"Y","N")))),"N"))</f>
        <v>Y</v>
      </c>
      <c r="Q28" s="267"/>
      <c r="R28" s="267"/>
      <c r="S28" s="267"/>
      <c r="T28" s="97"/>
    </row>
    <row r="29" spans="1:20" ht="40.5" customHeight="1">
      <c r="A29" s="81" t="s">
        <v>322</v>
      </c>
      <c r="B29" s="248" t="s">
        <v>323</v>
      </c>
      <c r="C29" s="249" t="s">
        <v>324</v>
      </c>
      <c r="D29" s="83" t="s">
        <v>101</v>
      </c>
      <c r="E29" s="83">
        <v>5</v>
      </c>
      <c r="F29" s="83" t="s">
        <v>90</v>
      </c>
      <c r="G29" s="248" t="s">
        <v>325</v>
      </c>
      <c r="H29" s="83">
        <v>3</v>
      </c>
      <c r="I29" s="84" t="s">
        <v>240</v>
      </c>
      <c r="J29" s="263">
        <f t="shared" si="2"/>
        <v>15</v>
      </c>
      <c r="K29" s="264" t="str">
        <f t="shared" si="0"/>
        <v>Y</v>
      </c>
      <c r="L29" s="265"/>
      <c r="M29" s="266"/>
      <c r="N29" s="263">
        <f t="shared" si="6"/>
        <v>0</v>
      </c>
      <c r="O29" s="247" t="s">
        <v>326</v>
      </c>
      <c r="P29" s="263" t="str">
        <f>IF(J29&gt;($C$2-1),"Y",IF(D29="Functional",(IF(F29="Y", "Y",(IF(J29&gt;(#REF!-1),"Y","N")))),"N"))</f>
        <v>Y</v>
      </c>
      <c r="Q29" s="267"/>
      <c r="R29" s="267"/>
      <c r="S29" s="267"/>
      <c r="T29" s="97"/>
    </row>
    <row r="30" spans="1:20" ht="40.5" customHeight="1">
      <c r="A30" s="81" t="s">
        <v>327</v>
      </c>
      <c r="B30" s="251" t="s">
        <v>328</v>
      </c>
      <c r="C30" s="252" t="s">
        <v>329</v>
      </c>
      <c r="D30" s="83" t="s">
        <v>95</v>
      </c>
      <c r="E30" s="83">
        <v>3</v>
      </c>
      <c r="F30" s="83" t="s">
        <v>90</v>
      </c>
      <c r="G30" s="253" t="s">
        <v>330</v>
      </c>
      <c r="H30" s="83">
        <v>3</v>
      </c>
      <c r="I30" s="84" t="s">
        <v>240</v>
      </c>
      <c r="J30" s="263">
        <f t="shared" si="2"/>
        <v>9</v>
      </c>
      <c r="K30" s="264" t="str">
        <f t="shared" si="0"/>
        <v>Y</v>
      </c>
      <c r="L30" s="265"/>
      <c r="M30" s="266"/>
      <c r="N30" s="263">
        <f t="shared" si="6"/>
        <v>0</v>
      </c>
      <c r="O30" s="247" t="s">
        <v>331</v>
      </c>
      <c r="P30" s="263" t="str">
        <f>IF(J30&gt;($C$2-1),"Y",IF(D30="Functional",(IF(F30="Y", "Y",(IF(J30&gt;(#REF!-1),"Y","N")))),"N"))</f>
        <v>Y</v>
      </c>
      <c r="Q30" s="267"/>
      <c r="R30" s="267"/>
      <c r="S30" s="267"/>
      <c r="T30" s="97"/>
    </row>
    <row r="31" spans="1:20" ht="87.6">
      <c r="A31" s="81" t="s">
        <v>332</v>
      </c>
      <c r="B31" s="251" t="s">
        <v>333</v>
      </c>
      <c r="C31" s="252" t="s">
        <v>334</v>
      </c>
      <c r="D31" s="83" t="s">
        <v>95</v>
      </c>
      <c r="E31" s="83">
        <v>3</v>
      </c>
      <c r="F31" s="83" t="s">
        <v>90</v>
      </c>
      <c r="G31" s="253" t="s">
        <v>335</v>
      </c>
      <c r="H31" s="83">
        <v>3</v>
      </c>
      <c r="I31" s="84" t="s">
        <v>240</v>
      </c>
      <c r="J31" s="263">
        <f t="shared" si="2"/>
        <v>9</v>
      </c>
      <c r="K31" s="264" t="str">
        <f t="shared" si="0"/>
        <v>Y</v>
      </c>
      <c r="L31" s="265"/>
      <c r="M31" s="266"/>
      <c r="N31" s="263">
        <f t="shared" si="6"/>
        <v>0</v>
      </c>
      <c r="O31" s="85" t="s">
        <v>336</v>
      </c>
      <c r="P31" s="263" t="str">
        <f>IF(J31&gt;($C$2-1),"Y",IF(D31="Functional",(IF(F31="Y", "Y",(IF(J31&gt;(#REF!-1),"Y","N")))),"N"))</f>
        <v>Y</v>
      </c>
      <c r="Q31" s="267"/>
      <c r="R31" s="267"/>
      <c r="S31" s="267"/>
      <c r="T31" s="97"/>
    </row>
    <row r="32" spans="1:20" ht="40.5" customHeight="1">
      <c r="A32" s="81" t="s">
        <v>337</v>
      </c>
      <c r="B32" s="251" t="s">
        <v>333</v>
      </c>
      <c r="C32" s="245" t="s">
        <v>338</v>
      </c>
      <c r="D32" s="83" t="s">
        <v>95</v>
      </c>
      <c r="E32" s="83">
        <v>3</v>
      </c>
      <c r="F32" s="83" t="s">
        <v>90</v>
      </c>
      <c r="G32" s="253" t="s">
        <v>339</v>
      </c>
      <c r="H32" s="83">
        <v>3</v>
      </c>
      <c r="I32" s="84" t="s">
        <v>240</v>
      </c>
      <c r="J32" s="263">
        <f t="shared" si="2"/>
        <v>9</v>
      </c>
      <c r="K32" s="264" t="str">
        <f t="shared" si="0"/>
        <v>Y</v>
      </c>
      <c r="L32" s="265"/>
      <c r="M32" s="266"/>
      <c r="N32" s="263">
        <f t="shared" si="6"/>
        <v>0</v>
      </c>
      <c r="O32" s="247" t="s">
        <v>340</v>
      </c>
      <c r="P32" s="263" t="str">
        <f>IF(J32&gt;($C$2-1),"Y",IF(D32="Functional",(IF(F32="Y", "Y",(IF(J32&gt;(#REF!-1),"Y","N")))),"N"))</f>
        <v>Y</v>
      </c>
      <c r="Q32" s="267"/>
      <c r="R32" s="267"/>
      <c r="S32" s="267"/>
      <c r="T32" s="97"/>
    </row>
    <row r="33" spans="1:20" ht="50.1">
      <c r="A33" s="81" t="s">
        <v>341</v>
      </c>
      <c r="B33" s="251" t="s">
        <v>333</v>
      </c>
      <c r="C33" s="245" t="s">
        <v>342</v>
      </c>
      <c r="D33" s="83" t="s">
        <v>95</v>
      </c>
      <c r="E33" s="83">
        <v>3</v>
      </c>
      <c r="F33" s="83" t="s">
        <v>90</v>
      </c>
      <c r="G33" s="253" t="s">
        <v>343</v>
      </c>
      <c r="H33" s="83">
        <v>3</v>
      </c>
      <c r="I33" s="84" t="s">
        <v>240</v>
      </c>
      <c r="J33" s="263">
        <f t="shared" si="2"/>
        <v>9</v>
      </c>
      <c r="K33" s="264" t="str">
        <f t="shared" si="0"/>
        <v>Y</v>
      </c>
      <c r="L33" s="265"/>
      <c r="M33" s="266"/>
      <c r="N33" s="263">
        <f t="shared" si="6"/>
        <v>0</v>
      </c>
      <c r="O33" s="247" t="s">
        <v>344</v>
      </c>
      <c r="P33" s="263" t="str">
        <f>IF(J33&gt;($C$2-1),"Y",IF(D33="Functional",(IF(F33="Y", "Y",(IF(J33&gt;(#REF!-1),"Y","N")))),"N"))</f>
        <v>Y</v>
      </c>
      <c r="Q33" s="267"/>
      <c r="R33" s="267"/>
      <c r="S33" s="267"/>
      <c r="T33" s="97"/>
    </row>
    <row r="34" spans="1:20" ht="40.5" customHeight="1">
      <c r="A34" s="81"/>
      <c r="B34" s="82"/>
      <c r="C34" s="86"/>
      <c r="D34" s="267"/>
      <c r="E34" s="266"/>
      <c r="F34" s="21"/>
      <c r="G34" s="85"/>
      <c r="H34" s="83"/>
      <c r="I34" s="267"/>
      <c r="J34" s="263">
        <f t="shared" si="2"/>
        <v>0</v>
      </c>
      <c r="K34" s="264" t="str">
        <f t="shared" si="0"/>
        <v>Y</v>
      </c>
      <c r="L34" s="265"/>
      <c r="M34" s="266"/>
      <c r="N34" s="263">
        <f t="shared" si="6"/>
        <v>0</v>
      </c>
      <c r="O34" s="85"/>
      <c r="P34" s="263" t="str">
        <f>IF(J34&gt;($C$2-1),"Y",IF(D34="Functional",(IF(F34="Y", "Y",(IF(J34&gt;(#REF!-1),"Y","N")))),"N"))</f>
        <v>Y</v>
      </c>
      <c r="Q34" s="267"/>
      <c r="R34" s="267"/>
      <c r="S34" s="267"/>
      <c r="T34" s="97"/>
    </row>
    <row r="35" spans="1:20" ht="40.5" customHeight="1">
      <c r="A35" s="81"/>
      <c r="B35" s="82"/>
      <c r="C35" s="86"/>
      <c r="D35" s="267"/>
      <c r="E35" s="266"/>
      <c r="F35" s="21"/>
      <c r="G35" s="85"/>
      <c r="H35" s="83"/>
      <c r="I35" s="267"/>
      <c r="J35" s="263">
        <f t="shared" si="2"/>
        <v>0</v>
      </c>
      <c r="K35" s="264" t="str">
        <f t="shared" si="0"/>
        <v>Y</v>
      </c>
      <c r="L35" s="265"/>
      <c r="M35" s="266"/>
      <c r="N35" s="263">
        <f t="shared" si="6"/>
        <v>0</v>
      </c>
      <c r="O35" s="85"/>
      <c r="P35" s="263" t="str">
        <f>IF(J35&gt;($C$2-1),"Y",IF(D35="Functional",(IF(F35="Y", "Y",(IF(J35&gt;(#REF!-1),"Y","N")))),"N"))</f>
        <v>Y</v>
      </c>
      <c r="Q35" s="267"/>
      <c r="R35" s="267"/>
      <c r="S35" s="267"/>
      <c r="T35" s="97"/>
    </row>
    <row r="36" spans="1:20" ht="40.5" customHeight="1">
      <c r="A36" s="81"/>
      <c r="B36" s="82"/>
      <c r="C36" s="86"/>
      <c r="D36" s="267"/>
      <c r="E36" s="266"/>
      <c r="F36" s="21"/>
      <c r="G36" s="85"/>
      <c r="H36" s="83"/>
      <c r="I36" s="267"/>
      <c r="J36" s="263">
        <f t="shared" si="2"/>
        <v>0</v>
      </c>
      <c r="K36" s="264" t="str">
        <f t="shared" si="0"/>
        <v>Y</v>
      </c>
      <c r="L36" s="265"/>
      <c r="M36" s="266"/>
      <c r="N36" s="263">
        <f t="shared" si="6"/>
        <v>0</v>
      </c>
      <c r="O36" s="85"/>
      <c r="P36" s="263" t="str">
        <f>IF(J36&gt;($C$2-1),"Y",IF(D36="Functional",(IF(F36="Y", "Y",(IF(J36&gt;(#REF!-1),"Y","N")))),"N"))</f>
        <v>Y</v>
      </c>
      <c r="Q36" s="267"/>
      <c r="R36" s="267"/>
      <c r="S36" s="267"/>
      <c r="T36" s="97"/>
    </row>
    <row r="37" spans="1:20" ht="40.5" customHeight="1">
      <c r="A37" s="81"/>
      <c r="B37" s="82"/>
      <c r="C37" s="86"/>
      <c r="D37" s="267"/>
      <c r="E37" s="266"/>
      <c r="F37" s="21"/>
      <c r="G37" s="85"/>
      <c r="H37" s="83"/>
      <c r="I37" s="267"/>
      <c r="J37" s="263">
        <f t="shared" si="2"/>
        <v>0</v>
      </c>
      <c r="K37" s="264" t="str">
        <f t="shared" si="0"/>
        <v>Y</v>
      </c>
      <c r="L37" s="265"/>
      <c r="M37" s="266"/>
      <c r="N37" s="263">
        <f t="shared" si="6"/>
        <v>0</v>
      </c>
      <c r="O37" s="85"/>
      <c r="P37" s="263" t="str">
        <f>IF(J37&gt;($C$2-1),"Y",IF(D37="Functional",(IF(F37="Y", "Y",(IF(J37&gt;(#REF!-1),"Y","N")))),"N"))</f>
        <v>Y</v>
      </c>
      <c r="Q37" s="267"/>
      <c r="R37" s="267"/>
      <c r="S37" s="267"/>
      <c r="T37" s="97"/>
    </row>
    <row r="38" spans="1:20" ht="40.5" customHeight="1">
      <c r="A38" s="81"/>
      <c r="B38" s="82"/>
      <c r="C38" s="86"/>
      <c r="D38" s="267"/>
      <c r="E38" s="266"/>
      <c r="F38" s="21"/>
      <c r="G38" s="85"/>
      <c r="H38" s="83"/>
      <c r="I38" s="267"/>
      <c r="J38" s="263">
        <f t="shared" si="2"/>
        <v>0</v>
      </c>
      <c r="K38" s="264" t="str">
        <f t="shared" si="0"/>
        <v>Y</v>
      </c>
      <c r="L38" s="265"/>
      <c r="M38" s="266"/>
      <c r="N38" s="263">
        <f t="shared" si="6"/>
        <v>0</v>
      </c>
      <c r="O38" s="85"/>
      <c r="P38" s="263" t="str">
        <f>IF(J38&gt;($C$2-1),"Y",IF(D38="Functional",(IF(F38="Y", "Y",(IF(J38&gt;(#REF!-1),"Y","N")))),"N"))</f>
        <v>Y</v>
      </c>
      <c r="Q38" s="267"/>
      <c r="R38" s="267"/>
      <c r="S38" s="267"/>
      <c r="T38" s="97"/>
    </row>
    <row r="39" spans="1:20" ht="40.5" customHeight="1">
      <c r="A39" s="81"/>
      <c r="B39" s="82"/>
      <c r="C39" s="86"/>
      <c r="D39" s="267"/>
      <c r="E39" s="266"/>
      <c r="F39" s="21"/>
      <c r="G39" s="85"/>
      <c r="H39" s="83"/>
      <c r="I39" s="267"/>
      <c r="J39" s="263">
        <f t="shared" si="2"/>
        <v>0</v>
      </c>
      <c r="K39" s="264" t="str">
        <f t="shared" si="0"/>
        <v>Y</v>
      </c>
      <c r="L39" s="265"/>
      <c r="M39" s="266"/>
      <c r="N39" s="263">
        <f t="shared" si="6"/>
        <v>0</v>
      </c>
      <c r="O39" s="85"/>
      <c r="P39" s="263" t="str">
        <f>IF(J39&gt;($C$2-1),"Y",IF(D39="Functional",(IF(F39="Y", "Y",(IF(J39&gt;(#REF!-1),"Y","N")))),"N"))</f>
        <v>Y</v>
      </c>
      <c r="Q39" s="267"/>
      <c r="R39" s="267"/>
      <c r="S39" s="267"/>
      <c r="T39" s="97"/>
    </row>
    <row r="40" spans="1:20" ht="40.5" customHeight="1">
      <c r="A40" s="81"/>
      <c r="B40" s="82"/>
      <c r="C40" s="86"/>
      <c r="D40" s="267"/>
      <c r="E40" s="266"/>
      <c r="F40" s="21"/>
      <c r="G40" s="85"/>
      <c r="H40" s="83"/>
      <c r="I40" s="267"/>
      <c r="J40" s="263">
        <f t="shared" si="2"/>
        <v>0</v>
      </c>
      <c r="K40" s="264" t="str">
        <f t="shared" si="0"/>
        <v>Y</v>
      </c>
      <c r="L40" s="265"/>
      <c r="M40" s="266"/>
      <c r="N40" s="263">
        <f t="shared" si="6"/>
        <v>0</v>
      </c>
      <c r="O40" s="85"/>
      <c r="P40" s="263" t="str">
        <f>IF(J40&gt;($C$2-1),"Y",IF(D40="Functional",(IF(F40="Y", "Y",(IF(J40&gt;(#REF!-1),"Y","N")))),"N"))</f>
        <v>Y</v>
      </c>
      <c r="Q40" s="267"/>
      <c r="R40" s="267"/>
      <c r="S40" s="267"/>
      <c r="T40" s="97"/>
    </row>
    <row r="41" spans="1:20" ht="40.5" customHeight="1">
      <c r="A41" s="81"/>
      <c r="B41" s="82"/>
      <c r="C41" s="86"/>
      <c r="D41" s="267"/>
      <c r="E41" s="266"/>
      <c r="F41" s="21"/>
      <c r="G41" s="85"/>
      <c r="H41" s="83"/>
      <c r="I41" s="267"/>
      <c r="J41" s="263">
        <f t="shared" si="2"/>
        <v>0</v>
      </c>
      <c r="K41" s="264" t="str">
        <f t="shared" si="0"/>
        <v>Y</v>
      </c>
      <c r="L41" s="265"/>
      <c r="M41" s="266"/>
      <c r="N41" s="263">
        <f t="shared" si="6"/>
        <v>0</v>
      </c>
      <c r="O41" s="85"/>
      <c r="P41" s="263" t="str">
        <f>IF(J41&gt;($C$2-1),"Y",IF(D41="Functional",(IF(F41="Y", "Y",(IF(J41&gt;(#REF!-1),"Y","N")))),"N"))</f>
        <v>Y</v>
      </c>
      <c r="Q41" s="267"/>
      <c r="R41" s="267"/>
      <c r="S41" s="267"/>
      <c r="T41" s="97"/>
    </row>
    <row r="42" spans="1:20" ht="40.5" customHeight="1">
      <c r="A42" s="81"/>
      <c r="B42" s="82"/>
      <c r="C42" s="86"/>
      <c r="D42" s="267"/>
      <c r="E42" s="266"/>
      <c r="F42" s="21"/>
      <c r="G42" s="85"/>
      <c r="H42" s="83"/>
      <c r="I42" s="267"/>
      <c r="J42" s="263">
        <f t="shared" si="2"/>
        <v>0</v>
      </c>
      <c r="K42" s="264" t="str">
        <f t="shared" si="0"/>
        <v>Y</v>
      </c>
      <c r="L42" s="265"/>
      <c r="M42" s="266"/>
      <c r="N42" s="263">
        <f t="shared" si="6"/>
        <v>0</v>
      </c>
      <c r="O42" s="85"/>
      <c r="P42" s="263" t="str">
        <f>IF(J42&gt;($C$2-1),"Y",IF(D42="Functional",(IF(F42="Y", "Y",(IF(J42&gt;(#REF!-1),"Y","N")))),"N"))</f>
        <v>Y</v>
      </c>
      <c r="Q42" s="267"/>
      <c r="R42" s="267"/>
      <c r="S42" s="267"/>
      <c r="T42" s="97"/>
    </row>
    <row r="43" spans="1:20" ht="40.5" customHeight="1">
      <c r="A43" s="81"/>
      <c r="B43" s="82"/>
      <c r="C43" s="86"/>
      <c r="D43" s="267"/>
      <c r="E43" s="266"/>
      <c r="F43" s="21"/>
      <c r="G43" s="85"/>
      <c r="H43" s="83"/>
      <c r="I43" s="267"/>
      <c r="J43" s="263">
        <f t="shared" si="2"/>
        <v>0</v>
      </c>
      <c r="K43" s="264" t="str">
        <f t="shared" si="0"/>
        <v>Y</v>
      </c>
      <c r="L43" s="265"/>
      <c r="M43" s="266"/>
      <c r="N43" s="263">
        <f t="shared" si="6"/>
        <v>0</v>
      </c>
      <c r="O43" s="267"/>
      <c r="P43" s="263" t="str">
        <f>IF(J43&gt;($C$2-1),"Y",IF(D43="Functional",(IF(F43="Y", "Y",(IF(J43&gt;(#REF!-1),"Y","N")))),"N"))</f>
        <v>Y</v>
      </c>
      <c r="Q43" s="267"/>
      <c r="R43" s="267"/>
      <c r="S43" s="267"/>
      <c r="T43" s="97"/>
    </row>
    <row r="44" spans="1:20" ht="40.5" customHeight="1">
      <c r="A44" s="81"/>
      <c r="B44" s="82"/>
      <c r="C44" s="86"/>
      <c r="D44" s="267"/>
      <c r="E44" s="266"/>
      <c r="F44" s="21"/>
      <c r="G44" s="85"/>
      <c r="H44" s="83"/>
      <c r="I44" s="267"/>
      <c r="J44" s="263">
        <f t="shared" si="2"/>
        <v>0</v>
      </c>
      <c r="K44" s="264" t="str">
        <f t="shared" si="0"/>
        <v>Y</v>
      </c>
      <c r="L44" s="265"/>
      <c r="M44" s="266"/>
      <c r="N44" s="263">
        <f t="shared" si="6"/>
        <v>0</v>
      </c>
      <c r="O44" s="267"/>
      <c r="P44" s="263" t="str">
        <f>IF(J44&gt;($C$2-1),"Y",IF(D44="Functional",(IF(F44="Y", "Y",(IF(J44&gt;(#REF!-1),"Y","N")))),"N"))</f>
        <v>Y</v>
      </c>
      <c r="Q44" s="267"/>
      <c r="R44" s="267"/>
      <c r="S44" s="267"/>
      <c r="T44" s="97"/>
    </row>
    <row r="45" spans="1:20" ht="40.5" customHeight="1">
      <c r="A45" s="81"/>
      <c r="B45" s="82"/>
      <c r="C45" s="86"/>
      <c r="D45" s="267"/>
      <c r="E45" s="266"/>
      <c r="F45" s="21"/>
      <c r="G45" s="85"/>
      <c r="H45" s="83"/>
      <c r="I45" s="267"/>
      <c r="J45" s="263">
        <f t="shared" si="2"/>
        <v>0</v>
      </c>
      <c r="K45" s="264" t="str">
        <f t="shared" ref="K45:K76" si="21">IF(J45&gt;($C$2-1),"Y","N")</f>
        <v>Y</v>
      </c>
      <c r="L45" s="265"/>
      <c r="M45" s="266"/>
      <c r="N45" s="263">
        <f t="shared" ref="N45:N76" si="22">IF(COUNTIF(M45,"N/A"),"N/A",IF(COUNTIF(H45, "N/A"),"N/A",E45*M45))</f>
        <v>0</v>
      </c>
      <c r="O45" s="267"/>
      <c r="P45" s="263" t="str">
        <f>IF(J45&gt;($C$2-1),"Y",IF(D45="Functional",(IF(F45="Y", "Y",(IF(J45&gt;(#REF!-1),"Y","N")))),"N"))</f>
        <v>Y</v>
      </c>
      <c r="Q45" s="267"/>
      <c r="R45" s="267"/>
      <c r="S45" s="267"/>
      <c r="T45" s="97"/>
    </row>
    <row r="46" spans="1:20" ht="40.5" customHeight="1">
      <c r="A46" s="81"/>
      <c r="B46" s="82"/>
      <c r="C46" s="86"/>
      <c r="D46" s="267"/>
      <c r="E46" s="266"/>
      <c r="F46" s="21"/>
      <c r="G46" s="85"/>
      <c r="H46" s="83"/>
      <c r="I46" s="267"/>
      <c r="J46" s="263">
        <f t="shared" ref="J46:J77" si="23">E46*H46</f>
        <v>0</v>
      </c>
      <c r="K46" s="264" t="str">
        <f t="shared" si="21"/>
        <v>Y</v>
      </c>
      <c r="L46" s="265"/>
      <c r="M46" s="266"/>
      <c r="N46" s="263">
        <f t="shared" si="22"/>
        <v>0</v>
      </c>
      <c r="O46" s="267"/>
      <c r="P46" s="263" t="str">
        <f>IF(J46&gt;($C$2-1),"Y",IF(D46="Functional",(IF(F46="Y", "Y",(IF(J46&gt;(#REF!-1),"Y","N")))),"N"))</f>
        <v>Y</v>
      </c>
      <c r="Q46" s="267"/>
      <c r="R46" s="267"/>
      <c r="S46" s="267"/>
      <c r="T46" s="97"/>
    </row>
    <row r="47" spans="1:20" ht="40.5" customHeight="1">
      <c r="A47" s="81"/>
      <c r="B47" s="82"/>
      <c r="C47" s="87"/>
      <c r="D47" s="267"/>
      <c r="E47" s="266"/>
      <c r="F47" s="21"/>
      <c r="G47" s="85"/>
      <c r="H47" s="83"/>
      <c r="I47" s="267"/>
      <c r="J47" s="263">
        <f t="shared" si="23"/>
        <v>0</v>
      </c>
      <c r="K47" s="264" t="str">
        <f t="shared" si="21"/>
        <v>Y</v>
      </c>
      <c r="L47" s="265"/>
      <c r="M47" s="266"/>
      <c r="N47" s="263">
        <f t="shared" si="22"/>
        <v>0</v>
      </c>
      <c r="O47" s="267"/>
      <c r="P47" s="263" t="str">
        <f>IF(J47&gt;($C$2-1),"Y",IF(D47="Functional",(IF(F47="Y", "Y",(IF(J47&gt;(#REF!-1),"Y","N")))),"N"))</f>
        <v>Y</v>
      </c>
      <c r="Q47" s="267"/>
      <c r="R47" s="267"/>
      <c r="S47" s="267"/>
      <c r="T47" s="97"/>
    </row>
    <row r="48" spans="1:20" ht="40.5" customHeight="1">
      <c r="A48" s="81"/>
      <c r="B48" s="82"/>
      <c r="C48" s="87"/>
      <c r="D48" s="267"/>
      <c r="E48" s="266"/>
      <c r="F48" s="21"/>
      <c r="G48" s="85"/>
      <c r="H48" s="83"/>
      <c r="I48" s="267"/>
      <c r="J48" s="263">
        <f t="shared" si="23"/>
        <v>0</v>
      </c>
      <c r="K48" s="264" t="str">
        <f t="shared" si="21"/>
        <v>Y</v>
      </c>
      <c r="L48" s="265"/>
      <c r="M48" s="266"/>
      <c r="N48" s="263">
        <f t="shared" si="22"/>
        <v>0</v>
      </c>
      <c r="O48" s="267"/>
      <c r="P48" s="263" t="str">
        <f>IF(J48&gt;($C$2-1),"Y",IF(D48="Functional",(IF(F48="Y", "Y",(IF(J48&gt;(#REF!-1),"Y","N")))),"N"))</f>
        <v>Y</v>
      </c>
      <c r="Q48" s="267"/>
      <c r="R48" s="267"/>
      <c r="S48" s="267"/>
      <c r="T48" s="97"/>
    </row>
    <row r="49" spans="1:20" ht="40.5" customHeight="1">
      <c r="A49" s="81"/>
      <c r="B49" s="82"/>
      <c r="C49" s="87"/>
      <c r="D49" s="267"/>
      <c r="E49" s="266"/>
      <c r="F49" s="21"/>
      <c r="G49" s="85"/>
      <c r="H49" s="83"/>
      <c r="I49" s="267"/>
      <c r="J49" s="263">
        <f t="shared" si="23"/>
        <v>0</v>
      </c>
      <c r="K49" s="264" t="str">
        <f t="shared" si="21"/>
        <v>Y</v>
      </c>
      <c r="L49" s="265"/>
      <c r="M49" s="266"/>
      <c r="N49" s="263">
        <f t="shared" si="22"/>
        <v>0</v>
      </c>
      <c r="O49" s="267"/>
      <c r="P49" s="263" t="str">
        <f>IF(J49&gt;($C$2-1),"Y",IF(D49="Functional",(IF(F49="Y", "Y",(IF(J49&gt;(#REF!-1),"Y","N")))),"N"))</f>
        <v>Y</v>
      </c>
      <c r="Q49" s="267"/>
      <c r="R49" s="267"/>
      <c r="S49" s="267"/>
      <c r="T49" s="97"/>
    </row>
    <row r="50" spans="1:20" ht="40.5" customHeight="1">
      <c r="A50" s="81"/>
      <c r="B50" s="82"/>
      <c r="C50" s="87"/>
      <c r="D50" s="267"/>
      <c r="E50" s="266"/>
      <c r="F50" s="21"/>
      <c r="G50" s="85"/>
      <c r="H50" s="83"/>
      <c r="I50" s="267"/>
      <c r="J50" s="263">
        <f t="shared" si="23"/>
        <v>0</v>
      </c>
      <c r="K50" s="264" t="str">
        <f t="shared" si="21"/>
        <v>Y</v>
      </c>
      <c r="L50" s="265"/>
      <c r="M50" s="266"/>
      <c r="N50" s="263">
        <f t="shared" si="22"/>
        <v>0</v>
      </c>
      <c r="O50" s="267"/>
      <c r="P50" s="263" t="str">
        <f>IF(J50&gt;($C$2-1),"Y",IF(D50="Functional",(IF(F50="Y", "Y",(IF(J50&gt;(#REF!-1),"Y","N")))),"N"))</f>
        <v>Y</v>
      </c>
      <c r="Q50" s="267"/>
      <c r="R50" s="267"/>
      <c r="S50" s="267"/>
      <c r="T50" s="97"/>
    </row>
    <row r="51" spans="1:20" ht="40.5" customHeight="1">
      <c r="A51" s="81"/>
      <c r="B51" s="82"/>
      <c r="C51" s="86"/>
      <c r="D51" s="267"/>
      <c r="E51" s="266"/>
      <c r="F51" s="21"/>
      <c r="G51" s="85"/>
      <c r="H51" s="83"/>
      <c r="I51" s="267"/>
      <c r="J51" s="263">
        <f t="shared" si="23"/>
        <v>0</v>
      </c>
      <c r="K51" s="264" t="str">
        <f t="shared" si="21"/>
        <v>Y</v>
      </c>
      <c r="L51" s="265"/>
      <c r="M51" s="266"/>
      <c r="N51" s="263">
        <f t="shared" si="22"/>
        <v>0</v>
      </c>
      <c r="O51" s="267"/>
      <c r="P51" s="263" t="str">
        <f>IF(J51&gt;($C$2-1),"Y",IF(D51="Functional",(IF(F51="Y", "Y",(IF(J51&gt;(#REF!-1),"Y","N")))),"N"))</f>
        <v>Y</v>
      </c>
      <c r="Q51" s="267"/>
      <c r="R51" s="267"/>
      <c r="S51" s="267"/>
      <c r="T51" s="97"/>
    </row>
    <row r="52" spans="1:20" ht="40.5" customHeight="1">
      <c r="A52" s="81"/>
      <c r="B52" s="82"/>
      <c r="C52" s="88"/>
      <c r="D52" s="267"/>
      <c r="E52" s="266"/>
      <c r="F52" s="21"/>
      <c r="G52" s="21"/>
      <c r="H52" s="83"/>
      <c r="I52" s="267"/>
      <c r="J52" s="263">
        <f t="shared" si="23"/>
        <v>0</v>
      </c>
      <c r="K52" s="264" t="str">
        <f t="shared" si="21"/>
        <v>Y</v>
      </c>
      <c r="L52" s="265"/>
      <c r="M52" s="266"/>
      <c r="N52" s="263">
        <f t="shared" si="22"/>
        <v>0</v>
      </c>
      <c r="O52" s="267"/>
      <c r="P52" s="263" t="str">
        <f>IF(J52&gt;($C$2-1),"Y",IF(D52="Functional",(IF(F52="Y", "Y",(IF(J52&gt;(#REF!-1),"Y","N")))),"N"))</f>
        <v>Y</v>
      </c>
      <c r="Q52" s="267"/>
      <c r="R52" s="267"/>
      <c r="S52" s="265"/>
      <c r="T52" s="97"/>
    </row>
    <row r="53" spans="1:20" ht="40.5" customHeight="1">
      <c r="A53" s="81"/>
      <c r="B53" s="82"/>
      <c r="C53" s="88"/>
      <c r="D53" s="267"/>
      <c r="E53" s="266"/>
      <c r="F53" s="21"/>
      <c r="G53" s="21"/>
      <c r="H53" s="266"/>
      <c r="I53" s="21"/>
      <c r="J53" s="263">
        <f t="shared" si="23"/>
        <v>0</v>
      </c>
      <c r="K53" s="264" t="str">
        <f t="shared" si="21"/>
        <v>Y</v>
      </c>
      <c r="L53" s="265"/>
      <c r="M53" s="266"/>
      <c r="N53" s="263">
        <f t="shared" si="22"/>
        <v>0</v>
      </c>
      <c r="O53" s="267"/>
      <c r="P53" s="263" t="str">
        <f>IF(J53&gt;($C$2-1),"Y",IF(D53="Functional",(IF(F53="Y", "Y",(IF(J53&gt;(#REF!-1),"Y","N")))),"N"))</f>
        <v>Y</v>
      </c>
      <c r="Q53" s="267"/>
      <c r="R53" s="267"/>
      <c r="S53" s="265"/>
      <c r="T53" s="97"/>
    </row>
    <row r="54" spans="1:20" ht="40.5" customHeight="1">
      <c r="A54" s="81"/>
      <c r="B54" s="82"/>
      <c r="C54" s="88"/>
      <c r="D54" s="267"/>
      <c r="E54" s="266"/>
      <c r="F54" s="21"/>
      <c r="G54" s="21"/>
      <c r="H54" s="266"/>
      <c r="I54" s="21"/>
      <c r="J54" s="263">
        <f t="shared" si="23"/>
        <v>0</v>
      </c>
      <c r="K54" s="264" t="str">
        <f t="shared" si="21"/>
        <v>Y</v>
      </c>
      <c r="L54" s="265"/>
      <c r="M54" s="266"/>
      <c r="N54" s="263">
        <f t="shared" si="22"/>
        <v>0</v>
      </c>
      <c r="O54" s="267"/>
      <c r="P54" s="263" t="str">
        <f>IF(J54&gt;($C$2-1),"Y",IF(D54="Functional",(IF(F54="Y", "Y",(IF(J54&gt;(#REF!-1),"Y","N")))),"N"))</f>
        <v>Y</v>
      </c>
      <c r="Q54" s="267"/>
      <c r="R54" s="267"/>
      <c r="S54" s="265"/>
      <c r="T54" s="97"/>
    </row>
    <row r="55" spans="1:20" ht="40.5" customHeight="1">
      <c r="A55" s="81"/>
      <c r="B55" s="82"/>
      <c r="C55" s="88"/>
      <c r="D55" s="267"/>
      <c r="E55" s="266"/>
      <c r="F55" s="21"/>
      <c r="G55" s="21"/>
      <c r="H55" s="266"/>
      <c r="I55" s="21"/>
      <c r="J55" s="263">
        <f t="shared" si="23"/>
        <v>0</v>
      </c>
      <c r="K55" s="264" t="str">
        <f t="shared" si="21"/>
        <v>Y</v>
      </c>
      <c r="L55" s="265"/>
      <c r="M55" s="266"/>
      <c r="N55" s="263">
        <f t="shared" si="22"/>
        <v>0</v>
      </c>
      <c r="O55" s="267"/>
      <c r="P55" s="263" t="str">
        <f>IF(J55&gt;($C$2-1),"Y",IF(D55="Functional",(IF(F55="Y", "Y",(IF(J55&gt;(#REF!-1),"Y","N")))),"N"))</f>
        <v>Y</v>
      </c>
      <c r="Q55" s="267"/>
      <c r="R55" s="267"/>
      <c r="S55" s="265"/>
      <c r="T55" s="97"/>
    </row>
    <row r="56" spans="1:20" ht="40.5" customHeight="1">
      <c r="A56" s="81"/>
      <c r="B56" s="82"/>
      <c r="C56" s="88"/>
      <c r="D56" s="267"/>
      <c r="E56" s="266"/>
      <c r="F56" s="21"/>
      <c r="G56" s="21"/>
      <c r="H56" s="266"/>
      <c r="I56" s="21"/>
      <c r="J56" s="263">
        <f t="shared" si="23"/>
        <v>0</v>
      </c>
      <c r="K56" s="264" t="str">
        <f t="shared" si="21"/>
        <v>Y</v>
      </c>
      <c r="L56" s="265"/>
      <c r="M56" s="266"/>
      <c r="N56" s="263">
        <f t="shared" si="22"/>
        <v>0</v>
      </c>
      <c r="O56" s="267"/>
      <c r="P56" s="263" t="str">
        <f>IF(J56&gt;($C$2-1),"Y",IF(D56="Functional",(IF(F56="Y", "Y",(IF(J56&gt;(#REF!-1),"Y","N")))),"N"))</f>
        <v>Y</v>
      </c>
      <c r="Q56" s="267"/>
      <c r="R56" s="267"/>
      <c r="S56" s="265"/>
      <c r="T56" s="97"/>
    </row>
    <row r="57" spans="1:20" ht="40.5" customHeight="1">
      <c r="A57" s="81"/>
      <c r="B57" s="82"/>
      <c r="C57" s="88"/>
      <c r="D57" s="267"/>
      <c r="E57" s="266"/>
      <c r="F57" s="21"/>
      <c r="G57" s="21"/>
      <c r="H57" s="266"/>
      <c r="I57" s="21"/>
      <c r="J57" s="263">
        <f t="shared" si="23"/>
        <v>0</v>
      </c>
      <c r="K57" s="264" t="str">
        <f t="shared" si="21"/>
        <v>Y</v>
      </c>
      <c r="L57" s="265"/>
      <c r="M57" s="266"/>
      <c r="N57" s="263">
        <f t="shared" si="22"/>
        <v>0</v>
      </c>
      <c r="O57" s="267"/>
      <c r="P57" s="263" t="str">
        <f>IF(J57&gt;($C$2-1),"Y",IF(D57="Functional",(IF(F57="Y", "Y",(IF(J57&gt;(#REF!-1),"Y","N")))),"N"))</f>
        <v>Y</v>
      </c>
      <c r="Q57" s="267"/>
      <c r="R57" s="267"/>
      <c r="S57" s="265"/>
      <c r="T57" s="97"/>
    </row>
    <row r="58" spans="1:20" ht="40.5" customHeight="1">
      <c r="A58" s="81"/>
      <c r="B58" s="82"/>
      <c r="C58" s="88"/>
      <c r="D58" s="267"/>
      <c r="E58" s="266"/>
      <c r="F58" s="267"/>
      <c r="G58" s="265"/>
      <c r="H58" s="266"/>
      <c r="I58" s="267"/>
      <c r="J58" s="263">
        <f t="shared" si="23"/>
        <v>0</v>
      </c>
      <c r="K58" s="264" t="str">
        <f t="shared" si="21"/>
        <v>Y</v>
      </c>
      <c r="L58" s="265"/>
      <c r="M58" s="266"/>
      <c r="N58" s="263">
        <f t="shared" si="22"/>
        <v>0</v>
      </c>
      <c r="O58" s="267"/>
      <c r="P58" s="263" t="str">
        <f>IF(J58&gt;($C$2-1),"Y",IF(D58="Functional",(IF(F58="Y", "Y",(IF(J58&gt;(#REF!-1),"Y","N")))),"N"))</f>
        <v>Y</v>
      </c>
      <c r="Q58" s="267"/>
      <c r="R58" s="267"/>
      <c r="S58" s="267"/>
      <c r="T58" s="97"/>
    </row>
    <row r="59" spans="1:20" ht="40.5" customHeight="1">
      <c r="A59" s="81"/>
      <c r="B59" s="82"/>
      <c r="C59" s="88"/>
      <c r="D59" s="267"/>
      <c r="E59" s="266"/>
      <c r="F59" s="267"/>
      <c r="G59" s="265"/>
      <c r="H59" s="266"/>
      <c r="I59" s="267"/>
      <c r="J59" s="263">
        <f t="shared" si="23"/>
        <v>0</v>
      </c>
      <c r="K59" s="264" t="str">
        <f t="shared" si="21"/>
        <v>Y</v>
      </c>
      <c r="L59" s="265"/>
      <c r="M59" s="266"/>
      <c r="N59" s="263">
        <f t="shared" si="22"/>
        <v>0</v>
      </c>
      <c r="O59" s="267"/>
      <c r="P59" s="263" t="str">
        <f>IF(J59&gt;($C$2-1),"Y",IF(D59="Functional",(IF(F59="Y", "Y",(IF(J59&gt;(#REF!-1),"Y","N")))),"N"))</f>
        <v>Y</v>
      </c>
      <c r="Q59" s="267"/>
      <c r="R59" s="267"/>
      <c r="S59" s="267"/>
      <c r="T59" s="97"/>
    </row>
    <row r="60" spans="1:20" ht="40.5" customHeight="1">
      <c r="A60" s="81"/>
      <c r="B60" s="82"/>
      <c r="C60" s="88"/>
      <c r="D60" s="267"/>
      <c r="E60" s="266"/>
      <c r="F60" s="267"/>
      <c r="G60" s="265"/>
      <c r="H60" s="266"/>
      <c r="I60" s="267"/>
      <c r="J60" s="263">
        <f t="shared" si="23"/>
        <v>0</v>
      </c>
      <c r="K60" s="264" t="str">
        <f t="shared" si="21"/>
        <v>Y</v>
      </c>
      <c r="L60" s="265"/>
      <c r="M60" s="266"/>
      <c r="N60" s="263">
        <f t="shared" si="22"/>
        <v>0</v>
      </c>
      <c r="O60" s="267"/>
      <c r="P60" s="263" t="str">
        <f>IF(J60&gt;($C$2-1),"Y",IF(D60="Functional",(IF(F60="Y", "Y",(IF(J60&gt;(#REF!-1),"Y","N")))),"N"))</f>
        <v>Y</v>
      </c>
      <c r="Q60" s="267"/>
      <c r="R60" s="267"/>
      <c r="S60" s="267"/>
      <c r="T60" s="97"/>
    </row>
    <row r="61" spans="1:20" ht="40.5" customHeight="1">
      <c r="A61" s="81"/>
      <c r="B61" s="82"/>
      <c r="C61" s="128"/>
      <c r="D61" s="58"/>
      <c r="E61" s="266"/>
      <c r="F61" s="58"/>
      <c r="G61" s="69"/>
      <c r="H61" s="266"/>
      <c r="I61" s="267"/>
      <c r="J61" s="263">
        <f t="shared" si="23"/>
        <v>0</v>
      </c>
      <c r="K61" s="264" t="str">
        <f t="shared" si="21"/>
        <v>Y</v>
      </c>
      <c r="L61" s="265"/>
      <c r="M61" s="266"/>
      <c r="N61" s="263">
        <f t="shared" si="22"/>
        <v>0</v>
      </c>
      <c r="O61" s="267"/>
      <c r="P61" s="263" t="str">
        <f>IF(J61&gt;($C$2-1),"Y",IF(D61="Functional",(IF(F61="Y", "Y",(IF(J61&gt;(#REF!-1),"Y","N")))),"N"))</f>
        <v>Y</v>
      </c>
      <c r="Q61" s="267"/>
      <c r="R61" s="267"/>
      <c r="S61" s="267"/>
      <c r="T61" s="97"/>
    </row>
    <row r="62" spans="1:20" ht="40.5" customHeight="1">
      <c r="A62" s="81"/>
      <c r="B62" s="82"/>
      <c r="C62" s="88"/>
      <c r="D62" s="58"/>
      <c r="E62" s="266"/>
      <c r="F62" s="267"/>
      <c r="G62" s="265"/>
      <c r="H62" s="266"/>
      <c r="I62" s="267"/>
      <c r="J62" s="263">
        <f t="shared" si="23"/>
        <v>0</v>
      </c>
      <c r="K62" s="264" t="str">
        <f t="shared" si="21"/>
        <v>Y</v>
      </c>
      <c r="L62" s="265"/>
      <c r="M62" s="266"/>
      <c r="N62" s="263">
        <f t="shared" si="22"/>
        <v>0</v>
      </c>
      <c r="O62" s="267"/>
      <c r="P62" s="263" t="str">
        <f>IF(J62&gt;($C$2-1),"Y",IF(D62="Functional",(IF(F62="Y", "Y",(IF(J62&gt;(#REF!-1),"Y","N")))),"N"))</f>
        <v>Y</v>
      </c>
      <c r="Q62" s="267"/>
      <c r="R62" s="267"/>
      <c r="S62" s="267"/>
      <c r="T62" s="97"/>
    </row>
    <row r="63" spans="1:20" ht="40.5" customHeight="1">
      <c r="A63" s="81"/>
      <c r="B63" s="82"/>
      <c r="C63" s="88"/>
      <c r="D63" s="58"/>
      <c r="E63" s="266"/>
      <c r="F63" s="267"/>
      <c r="G63" s="265"/>
      <c r="H63" s="266"/>
      <c r="I63" s="267"/>
      <c r="J63" s="263">
        <f t="shared" si="23"/>
        <v>0</v>
      </c>
      <c r="K63" s="264" t="str">
        <f t="shared" si="21"/>
        <v>Y</v>
      </c>
      <c r="L63" s="265"/>
      <c r="M63" s="266"/>
      <c r="N63" s="263">
        <f t="shared" si="22"/>
        <v>0</v>
      </c>
      <c r="O63" s="267"/>
      <c r="P63" s="263" t="str">
        <f>IF(J63&gt;($C$2-1),"Y",IF(D63="Functional",(IF(F63="Y", "Y",(IF(J63&gt;(#REF!-1),"Y","N")))),"N"))</f>
        <v>Y</v>
      </c>
      <c r="Q63" s="267"/>
      <c r="R63" s="267"/>
      <c r="S63" s="267"/>
      <c r="T63" s="97"/>
    </row>
    <row r="64" spans="1:20" ht="40.5" customHeight="1">
      <c r="A64" s="81"/>
      <c r="B64" s="82"/>
      <c r="C64" s="88"/>
      <c r="D64" s="58"/>
      <c r="E64" s="266"/>
      <c r="F64" s="267"/>
      <c r="G64" s="265"/>
      <c r="H64" s="266"/>
      <c r="I64" s="267"/>
      <c r="J64" s="263">
        <f t="shared" si="23"/>
        <v>0</v>
      </c>
      <c r="K64" s="264" t="str">
        <f t="shared" si="21"/>
        <v>Y</v>
      </c>
      <c r="L64" s="265"/>
      <c r="M64" s="266"/>
      <c r="N64" s="263">
        <f t="shared" si="22"/>
        <v>0</v>
      </c>
      <c r="O64" s="267"/>
      <c r="P64" s="263" t="str">
        <f>IF(J64&gt;($C$2-1),"Y",IF(D64="Functional",(IF(F64="Y", "Y",(IF(J64&gt;(#REF!-1),"Y","N")))),"N"))</f>
        <v>Y</v>
      </c>
      <c r="Q64" s="267"/>
      <c r="R64" s="267"/>
      <c r="S64" s="267"/>
      <c r="T64" s="97"/>
    </row>
    <row r="65" spans="1:20" ht="40.5" customHeight="1">
      <c r="A65" s="81"/>
      <c r="B65" s="82"/>
      <c r="C65" s="88"/>
      <c r="D65" s="58"/>
      <c r="E65" s="266"/>
      <c r="F65" s="267"/>
      <c r="G65" s="265"/>
      <c r="H65" s="266"/>
      <c r="I65" s="267"/>
      <c r="J65" s="263">
        <f t="shared" si="23"/>
        <v>0</v>
      </c>
      <c r="K65" s="264" t="str">
        <f t="shared" si="21"/>
        <v>Y</v>
      </c>
      <c r="L65" s="265"/>
      <c r="M65" s="266"/>
      <c r="N65" s="263">
        <f t="shared" si="22"/>
        <v>0</v>
      </c>
      <c r="O65" s="267"/>
      <c r="P65" s="263" t="str">
        <f>IF(J65&gt;($C$2-1),"Y",IF(D65="Functional",(IF(F65="Y", "Y",(IF(J65&gt;(#REF!-1),"Y","N")))),"N"))</f>
        <v>Y</v>
      </c>
      <c r="Q65" s="267"/>
      <c r="R65" s="267"/>
      <c r="S65" s="267"/>
      <c r="T65" s="97"/>
    </row>
    <row r="66" spans="1:20" ht="40.5" customHeight="1">
      <c r="A66" s="279"/>
      <c r="B66" s="82"/>
      <c r="C66" s="88"/>
      <c r="D66" s="267"/>
      <c r="E66" s="266"/>
      <c r="F66" s="267"/>
      <c r="G66" s="265"/>
      <c r="H66" s="266"/>
      <c r="I66" s="267"/>
      <c r="J66" s="263">
        <f t="shared" si="23"/>
        <v>0</v>
      </c>
      <c r="K66" s="264" t="str">
        <f t="shared" si="21"/>
        <v>Y</v>
      </c>
      <c r="L66" s="265"/>
      <c r="M66" s="266"/>
      <c r="N66" s="263">
        <f t="shared" si="22"/>
        <v>0</v>
      </c>
      <c r="O66" s="267"/>
      <c r="P66" s="263" t="str">
        <f>IF(J66&gt;($C$2-1),"Y",IF(D66="Functional",(IF(F66="Y", "Y",(IF(J66&gt;(#REF!-1),"Y","N")))),"N"))</f>
        <v>Y</v>
      </c>
      <c r="Q66" s="267"/>
      <c r="R66" s="267"/>
      <c r="S66" s="267"/>
      <c r="T66" s="97"/>
    </row>
    <row r="67" spans="1:20" ht="40.5" customHeight="1">
      <c r="A67" s="279"/>
      <c r="B67" s="82"/>
      <c r="C67" s="88"/>
      <c r="D67" s="267"/>
      <c r="E67" s="266"/>
      <c r="F67" s="267"/>
      <c r="G67" s="265"/>
      <c r="H67" s="266"/>
      <c r="I67" s="267"/>
      <c r="J67" s="263">
        <f t="shared" si="23"/>
        <v>0</v>
      </c>
      <c r="K67" s="264" t="str">
        <f t="shared" si="21"/>
        <v>Y</v>
      </c>
      <c r="L67" s="265"/>
      <c r="M67" s="266"/>
      <c r="N67" s="263">
        <f t="shared" si="22"/>
        <v>0</v>
      </c>
      <c r="O67" s="267"/>
      <c r="P67" s="263" t="str">
        <f>IF(J67&gt;($C$2-1),"Y",IF(D67="Functional",(IF(F67="Y", "Y",(IF(J67&gt;(#REF!-1),"Y","N")))),"N"))</f>
        <v>Y</v>
      </c>
      <c r="Q67" s="267"/>
      <c r="R67" s="267"/>
      <c r="S67" s="267"/>
      <c r="T67" s="97"/>
    </row>
    <row r="68" spans="1:20" ht="40.5" customHeight="1">
      <c r="A68" s="279"/>
      <c r="B68" s="82"/>
      <c r="C68" s="88"/>
      <c r="D68" s="267"/>
      <c r="E68" s="266"/>
      <c r="F68" s="267"/>
      <c r="G68" s="265"/>
      <c r="H68" s="266"/>
      <c r="I68" s="267"/>
      <c r="J68" s="263">
        <f t="shared" si="23"/>
        <v>0</v>
      </c>
      <c r="K68" s="264" t="str">
        <f t="shared" si="21"/>
        <v>Y</v>
      </c>
      <c r="L68" s="265"/>
      <c r="M68" s="266"/>
      <c r="N68" s="263">
        <f t="shared" si="22"/>
        <v>0</v>
      </c>
      <c r="O68" s="267"/>
      <c r="P68" s="263" t="str">
        <f>IF(J68&gt;($C$2-1),"Y",IF(D68="Functional",(IF(F68="Y", "Y",(IF(J68&gt;(#REF!-1),"Y","N")))),"N"))</f>
        <v>Y</v>
      </c>
      <c r="Q68" s="267"/>
      <c r="R68" s="267"/>
      <c r="S68" s="267"/>
      <c r="T68" s="97"/>
    </row>
    <row r="69" spans="1:20" ht="40.5" customHeight="1">
      <c r="A69" s="279"/>
      <c r="B69" s="82"/>
      <c r="C69" s="129"/>
      <c r="D69" s="280"/>
      <c r="E69" s="266"/>
      <c r="F69" s="280"/>
      <c r="G69" s="281"/>
      <c r="H69" s="266"/>
      <c r="I69" s="267"/>
      <c r="J69" s="263">
        <f t="shared" si="23"/>
        <v>0</v>
      </c>
      <c r="K69" s="264" t="str">
        <f t="shared" si="21"/>
        <v>Y</v>
      </c>
      <c r="L69" s="265"/>
      <c r="M69" s="266"/>
      <c r="N69" s="263">
        <f t="shared" si="22"/>
        <v>0</v>
      </c>
      <c r="O69" s="267"/>
      <c r="P69" s="263" t="str">
        <f>IF(J69&gt;($C$2-1),"Y",IF(D69="Functional",(IF(F69="Y", "Y",(IF(J69&gt;(#REF!-1),"Y","N")))),"N"))</f>
        <v>Y</v>
      </c>
      <c r="Q69" s="267"/>
      <c r="R69" s="267"/>
      <c r="S69" s="267"/>
      <c r="T69" s="97"/>
    </row>
    <row r="70" spans="1:20" ht="40.5" customHeight="1">
      <c r="A70" s="279"/>
      <c r="B70" s="82"/>
      <c r="C70" s="88"/>
      <c r="D70" s="267"/>
      <c r="E70" s="266"/>
      <c r="F70" s="267"/>
      <c r="G70" s="265"/>
      <c r="H70" s="266"/>
      <c r="I70" s="267"/>
      <c r="J70" s="263">
        <f t="shared" si="23"/>
        <v>0</v>
      </c>
      <c r="K70" s="264" t="str">
        <f t="shared" si="21"/>
        <v>Y</v>
      </c>
      <c r="L70" s="59"/>
      <c r="M70" s="266"/>
      <c r="N70" s="263">
        <f t="shared" si="22"/>
        <v>0</v>
      </c>
      <c r="O70" s="267"/>
      <c r="P70" s="263" t="str">
        <f>IF(J70&gt;($C$2-1),"Y",IF(D70="Functional",(IF(F70="Y", "Y",(IF(J70&gt;(#REF!-1),"Y","N")))),"N"))</f>
        <v>Y</v>
      </c>
      <c r="Q70" s="267"/>
      <c r="R70" s="267"/>
      <c r="S70" s="267"/>
      <c r="T70" s="97"/>
    </row>
    <row r="71" spans="1:20" ht="40.5" customHeight="1">
      <c r="A71" s="279"/>
      <c r="B71" s="82"/>
      <c r="C71" s="88"/>
      <c r="D71" s="267"/>
      <c r="E71" s="266"/>
      <c r="F71" s="267"/>
      <c r="G71" s="265"/>
      <c r="H71" s="266"/>
      <c r="I71" s="267"/>
      <c r="J71" s="263">
        <f t="shared" si="23"/>
        <v>0</v>
      </c>
      <c r="K71" s="264" t="str">
        <f t="shared" si="21"/>
        <v>Y</v>
      </c>
      <c r="L71" s="59"/>
      <c r="M71" s="266"/>
      <c r="N71" s="263">
        <f t="shared" si="22"/>
        <v>0</v>
      </c>
      <c r="O71" s="267"/>
      <c r="P71" s="263" t="str">
        <f>IF(J71&gt;($C$2-1),"Y",IF(D71="Functional",(IF(F71="Y", "Y",(IF(J71&gt;(#REF!-1),"Y","N")))),"N"))</f>
        <v>Y</v>
      </c>
      <c r="Q71" s="267"/>
      <c r="R71" s="267"/>
      <c r="S71" s="267"/>
      <c r="T71" s="97"/>
    </row>
    <row r="72" spans="1:20" ht="40.5" customHeight="1">
      <c r="A72" s="279"/>
      <c r="B72" s="82"/>
      <c r="C72" s="88"/>
      <c r="D72" s="267"/>
      <c r="E72" s="266"/>
      <c r="F72" s="267"/>
      <c r="G72" s="265"/>
      <c r="H72" s="266"/>
      <c r="I72" s="267"/>
      <c r="J72" s="263">
        <f t="shared" si="23"/>
        <v>0</v>
      </c>
      <c r="K72" s="264" t="str">
        <f t="shared" si="21"/>
        <v>Y</v>
      </c>
      <c r="L72" s="265"/>
      <c r="M72" s="266"/>
      <c r="N72" s="263">
        <f t="shared" si="22"/>
        <v>0</v>
      </c>
      <c r="O72" s="267"/>
      <c r="P72" s="263" t="str">
        <f>IF(J72&gt;($C$2-1),"Y",IF(D72="Functional",(IF(F72="Y", "Y",(IF(J72&gt;(#REF!-1),"Y","N")))),"N"))</f>
        <v>Y</v>
      </c>
      <c r="Q72" s="267"/>
      <c r="R72" s="267"/>
      <c r="S72" s="267"/>
      <c r="T72" s="97"/>
    </row>
    <row r="73" spans="1:20" ht="40.5" customHeight="1">
      <c r="A73" s="279"/>
      <c r="B73" s="82"/>
      <c r="C73" s="88"/>
      <c r="D73" s="267"/>
      <c r="E73" s="266"/>
      <c r="F73" s="267"/>
      <c r="G73" s="69"/>
      <c r="H73" s="266"/>
      <c r="I73" s="267"/>
      <c r="J73" s="263">
        <f t="shared" si="23"/>
        <v>0</v>
      </c>
      <c r="K73" s="264" t="str">
        <f t="shared" si="21"/>
        <v>Y</v>
      </c>
      <c r="L73" s="265"/>
      <c r="M73" s="266"/>
      <c r="N73" s="263">
        <f t="shared" si="22"/>
        <v>0</v>
      </c>
      <c r="O73" s="267"/>
      <c r="P73" s="263" t="str">
        <f>IF(J73&gt;($C$2-1),"Y",IF(D73="Functional",(IF(F73="Y", "Y",(IF(J73&gt;(#REF!-1),"Y","N")))),"N"))</f>
        <v>Y</v>
      </c>
      <c r="Q73" s="267"/>
      <c r="R73" s="267"/>
      <c r="S73" s="267"/>
      <c r="T73" s="97"/>
    </row>
    <row r="74" spans="1:20" ht="40.5" customHeight="1">
      <c r="A74" s="279"/>
      <c r="B74" s="82"/>
      <c r="C74" s="88"/>
      <c r="D74" s="267"/>
      <c r="E74" s="266"/>
      <c r="F74" s="267"/>
      <c r="G74" s="69"/>
      <c r="H74" s="266"/>
      <c r="I74" s="267"/>
      <c r="J74" s="263">
        <f t="shared" si="23"/>
        <v>0</v>
      </c>
      <c r="K74" s="264" t="str">
        <f t="shared" si="21"/>
        <v>Y</v>
      </c>
      <c r="L74" s="265"/>
      <c r="M74" s="266"/>
      <c r="N74" s="263">
        <f t="shared" si="22"/>
        <v>0</v>
      </c>
      <c r="O74" s="267"/>
      <c r="P74" s="263" t="str">
        <f>IF(J74&gt;($C$2-1),"Y",IF(D74="Functional",(IF(F74="Y", "Y",(IF(J74&gt;(#REF!-1),"Y","N")))),"N"))</f>
        <v>Y</v>
      </c>
      <c r="Q74" s="267"/>
      <c r="R74" s="267"/>
      <c r="S74" s="267"/>
      <c r="T74" s="97"/>
    </row>
    <row r="75" spans="1:20" ht="40.5" customHeight="1">
      <c r="A75" s="279"/>
      <c r="B75" s="82"/>
      <c r="C75" s="88"/>
      <c r="D75" s="267"/>
      <c r="E75" s="266"/>
      <c r="F75" s="267"/>
      <c r="G75" s="69"/>
      <c r="H75" s="266"/>
      <c r="I75" s="267"/>
      <c r="J75" s="263">
        <f t="shared" si="23"/>
        <v>0</v>
      </c>
      <c r="K75" s="264" t="str">
        <f t="shared" si="21"/>
        <v>Y</v>
      </c>
      <c r="L75" s="265"/>
      <c r="M75" s="266"/>
      <c r="N75" s="263">
        <f t="shared" si="22"/>
        <v>0</v>
      </c>
      <c r="O75" s="266"/>
      <c r="P75" s="263" t="str">
        <f>IF(J75&gt;($C$2-1),"Y",IF(D75="Functional",(IF(F75="Y", "Y",(IF(J75&gt;(#REF!-1),"Y","N")))),"N"))</f>
        <v>Y</v>
      </c>
      <c r="Q75" s="267"/>
      <c r="R75" s="267"/>
      <c r="S75" s="267"/>
      <c r="T75" s="97"/>
    </row>
    <row r="76" spans="1:20" ht="40.5" customHeight="1">
      <c r="A76" s="279"/>
      <c r="B76" s="82"/>
      <c r="C76" s="88"/>
      <c r="D76" s="267"/>
      <c r="E76" s="266"/>
      <c r="F76" s="267"/>
      <c r="G76" s="69"/>
      <c r="H76" s="266"/>
      <c r="I76" s="267"/>
      <c r="J76" s="263">
        <f t="shared" si="23"/>
        <v>0</v>
      </c>
      <c r="K76" s="264" t="str">
        <f t="shared" si="21"/>
        <v>Y</v>
      </c>
      <c r="M76" s="266"/>
      <c r="N76" s="263">
        <f t="shared" si="22"/>
        <v>0</v>
      </c>
      <c r="O76" s="266"/>
      <c r="P76" s="263" t="str">
        <f>IF(J76&gt;($C$2-1),"Y",IF(D76="Functional",(IF(F76="Y", "Y",(IF(J76&gt;(#REF!-1),"Y","N")))),"N"))</f>
        <v>Y</v>
      </c>
      <c r="Q76" s="267"/>
      <c r="R76" s="267"/>
      <c r="S76" s="267"/>
      <c r="T76" s="97"/>
    </row>
    <row r="77" spans="1:20" ht="40.5" customHeight="1">
      <c r="A77" s="279"/>
      <c r="B77" s="82"/>
      <c r="C77" s="88"/>
      <c r="D77" s="267"/>
      <c r="E77" s="266"/>
      <c r="F77" s="267"/>
      <c r="G77" s="282"/>
      <c r="H77" s="266"/>
      <c r="I77" s="267"/>
      <c r="J77" s="263">
        <f t="shared" si="23"/>
        <v>0</v>
      </c>
      <c r="K77" s="264" t="str">
        <f t="shared" ref="K77:K108" si="24">IF(J77&gt;($C$2-1),"Y","N")</f>
        <v>Y</v>
      </c>
      <c r="L77" s="265"/>
      <c r="M77" s="266"/>
      <c r="N77" s="263">
        <f t="shared" ref="N77:N108" si="25">IF(COUNTIF(M77,"N/A"),"N/A",IF(COUNTIF(H77, "N/A"),"N/A",E77*M77))</f>
        <v>0</v>
      </c>
      <c r="O77" s="266"/>
      <c r="P77" s="263" t="str">
        <f>IF(J77&gt;($C$2-1),"Y",IF(D77="Functional",(IF(F77="Y", "Y",(IF(J77&gt;(#REF!-1),"Y","N")))),"N"))</f>
        <v>Y</v>
      </c>
      <c r="Q77" s="267"/>
      <c r="R77" s="267"/>
      <c r="S77" s="267"/>
      <c r="T77" s="97"/>
    </row>
    <row r="78" spans="1:20" ht="40.5" customHeight="1">
      <c r="A78" s="279"/>
      <c r="B78" s="82"/>
      <c r="C78" s="88"/>
      <c r="D78" s="267"/>
      <c r="E78" s="266"/>
      <c r="F78" s="267"/>
      <c r="G78" s="265"/>
      <c r="H78" s="266"/>
      <c r="I78" s="267"/>
      <c r="J78" s="263">
        <f t="shared" ref="J78:J108" si="26">E78*H78</f>
        <v>0</v>
      </c>
      <c r="K78" s="264" t="str">
        <f t="shared" si="24"/>
        <v>Y</v>
      </c>
      <c r="L78" s="265"/>
      <c r="M78" s="266"/>
      <c r="N78" s="263">
        <f t="shared" si="25"/>
        <v>0</v>
      </c>
      <c r="O78" s="266"/>
      <c r="P78" s="263" t="str">
        <f>IF(J78&gt;($C$2-1),"Y",IF(D78="Functional",(IF(F78="Y", "Y",(IF(J78&gt;(#REF!-1),"Y","N")))),"N"))</f>
        <v>Y</v>
      </c>
      <c r="Q78" s="267"/>
      <c r="R78" s="267"/>
      <c r="S78" s="267"/>
      <c r="T78" s="97"/>
    </row>
    <row r="79" spans="1:20" ht="40.5" customHeight="1">
      <c r="A79" s="279"/>
      <c r="B79" s="82"/>
      <c r="C79" s="88"/>
      <c r="D79" s="267"/>
      <c r="E79" s="266"/>
      <c r="F79" s="267"/>
      <c r="G79" s="265"/>
      <c r="H79" s="266"/>
      <c r="I79" s="267"/>
      <c r="J79" s="263">
        <f t="shared" si="26"/>
        <v>0</v>
      </c>
      <c r="K79" s="264" t="str">
        <f t="shared" si="24"/>
        <v>Y</v>
      </c>
      <c r="L79" s="265"/>
      <c r="M79" s="266"/>
      <c r="N79" s="263">
        <f t="shared" si="25"/>
        <v>0</v>
      </c>
      <c r="O79" s="266"/>
      <c r="P79" s="263" t="str">
        <f>IF(J79&gt;($C$2-1),"Y",IF(D79="Functional",(IF(F79="Y", "Y",(IF(J79&gt;(#REF!-1),"Y","N")))),"N"))</f>
        <v>Y</v>
      </c>
      <c r="Q79" s="267"/>
      <c r="R79" s="267"/>
      <c r="S79" s="267"/>
      <c r="T79" s="97"/>
    </row>
    <row r="80" spans="1:20" ht="40.5" customHeight="1">
      <c r="A80" s="279"/>
      <c r="B80" s="82"/>
      <c r="C80" s="88"/>
      <c r="D80" s="267"/>
      <c r="E80" s="266"/>
      <c r="F80" s="267"/>
      <c r="G80" s="267"/>
      <c r="H80" s="266"/>
      <c r="I80" s="267"/>
      <c r="J80" s="263">
        <f t="shared" si="26"/>
        <v>0</v>
      </c>
      <c r="K80" s="264" t="str">
        <f t="shared" si="24"/>
        <v>Y</v>
      </c>
      <c r="L80" s="265"/>
      <c r="M80" s="266"/>
      <c r="N80" s="263">
        <f t="shared" si="25"/>
        <v>0</v>
      </c>
      <c r="O80" s="266"/>
      <c r="P80" s="263" t="str">
        <f>IF(J80&gt;($C$2-1),"Y",IF(D80="Functional",(IF(F80="Y", "Y",(IF(J80&gt;(#REF!-1),"Y","N")))),"N"))</f>
        <v>Y</v>
      </c>
      <c r="Q80" s="267"/>
      <c r="R80" s="267"/>
      <c r="S80" s="267"/>
      <c r="T80" s="97"/>
    </row>
    <row r="81" spans="1:20" ht="40.5" customHeight="1">
      <c r="A81" s="279"/>
      <c r="B81" s="82"/>
      <c r="C81" s="88"/>
      <c r="D81" s="267"/>
      <c r="E81" s="266"/>
      <c r="F81" s="267"/>
      <c r="G81" s="267"/>
      <c r="H81" s="266"/>
      <c r="I81" s="267"/>
      <c r="J81" s="263">
        <f t="shared" si="26"/>
        <v>0</v>
      </c>
      <c r="K81" s="264" t="str">
        <f t="shared" si="24"/>
        <v>Y</v>
      </c>
      <c r="L81" s="265"/>
      <c r="M81" s="266"/>
      <c r="N81" s="263">
        <f t="shared" si="25"/>
        <v>0</v>
      </c>
      <c r="O81" s="266"/>
      <c r="P81" s="263" t="str">
        <f>IF(J81&gt;($C$2-1),"Y",IF(D81="Functional",(IF(F81="Y", "Y",(IF(J81&gt;(#REF!-1),"Y","N")))),"N"))</f>
        <v>Y</v>
      </c>
      <c r="Q81" s="267"/>
      <c r="R81" s="267"/>
      <c r="S81" s="267"/>
      <c r="T81" s="97"/>
    </row>
    <row r="82" spans="1:20" ht="40.5" customHeight="1">
      <c r="A82" s="279"/>
      <c r="B82" s="82"/>
      <c r="C82" s="88"/>
      <c r="D82" s="267"/>
      <c r="E82" s="266"/>
      <c r="F82" s="267"/>
      <c r="G82" s="267"/>
      <c r="H82" s="266"/>
      <c r="I82" s="267"/>
      <c r="J82" s="263">
        <f t="shared" si="26"/>
        <v>0</v>
      </c>
      <c r="K82" s="264" t="str">
        <f t="shared" si="24"/>
        <v>Y</v>
      </c>
      <c r="L82" s="265"/>
      <c r="M82" s="266"/>
      <c r="N82" s="263">
        <f t="shared" si="25"/>
        <v>0</v>
      </c>
      <c r="O82" s="266"/>
      <c r="P82" s="263" t="str">
        <f>IF(J82&gt;($C$2-1),"Y",IF(D82="Functional",(IF(F82="Y", "Y",(IF(J82&gt;(#REF!-1),"Y","N")))),"N"))</f>
        <v>Y</v>
      </c>
      <c r="Q82" s="267"/>
      <c r="R82" s="267"/>
      <c r="S82" s="267"/>
      <c r="T82" s="97"/>
    </row>
    <row r="83" spans="1:20" ht="40.5" customHeight="1">
      <c r="A83" s="279"/>
      <c r="B83" s="82"/>
      <c r="C83" s="88"/>
      <c r="D83" s="267"/>
      <c r="E83" s="266"/>
      <c r="F83" s="267"/>
      <c r="G83" s="267"/>
      <c r="H83" s="266"/>
      <c r="I83" s="267"/>
      <c r="J83" s="263">
        <f t="shared" si="26"/>
        <v>0</v>
      </c>
      <c r="K83" s="264" t="str">
        <f t="shared" si="24"/>
        <v>Y</v>
      </c>
      <c r="L83" s="265"/>
      <c r="M83" s="266"/>
      <c r="N83" s="263">
        <f t="shared" si="25"/>
        <v>0</v>
      </c>
      <c r="O83" s="266"/>
      <c r="P83" s="263" t="str">
        <f>IF(J83&gt;($C$2-1),"Y",IF(D83="Functional",(IF(F83="Y", "Y",(IF(J83&gt;(#REF!-1),"Y","N")))),"N"))</f>
        <v>Y</v>
      </c>
      <c r="Q83" s="267"/>
      <c r="R83" s="267"/>
      <c r="S83" s="267"/>
      <c r="T83" s="97"/>
    </row>
    <row r="84" spans="1:20" ht="40.5" customHeight="1">
      <c r="A84" s="279"/>
      <c r="B84" s="82"/>
      <c r="C84" s="88"/>
      <c r="D84" s="267"/>
      <c r="E84" s="266"/>
      <c r="F84" s="267"/>
      <c r="G84" s="267"/>
      <c r="H84" s="266"/>
      <c r="I84" s="267"/>
      <c r="J84" s="263">
        <f t="shared" si="26"/>
        <v>0</v>
      </c>
      <c r="K84" s="264" t="str">
        <f t="shared" si="24"/>
        <v>Y</v>
      </c>
      <c r="L84" s="265"/>
      <c r="M84" s="266"/>
      <c r="N84" s="263">
        <f t="shared" si="25"/>
        <v>0</v>
      </c>
      <c r="O84" s="266"/>
      <c r="P84" s="263" t="str">
        <f>IF(J84&gt;($C$2-1),"Y",IF(D84="Functional",(IF(F84="Y", "Y",(IF(J84&gt;(#REF!-1),"Y","N")))),"N"))</f>
        <v>Y</v>
      </c>
      <c r="Q84" s="267"/>
      <c r="R84" s="267"/>
      <c r="S84" s="267"/>
      <c r="T84" s="97"/>
    </row>
    <row r="85" spans="1:20" ht="40.5" customHeight="1">
      <c r="A85" s="279"/>
      <c r="B85" s="82"/>
      <c r="C85" s="88"/>
      <c r="D85" s="267"/>
      <c r="E85" s="266"/>
      <c r="F85" s="267"/>
      <c r="G85" s="267"/>
      <c r="H85" s="266"/>
      <c r="I85" s="267"/>
      <c r="J85" s="263">
        <f t="shared" si="26"/>
        <v>0</v>
      </c>
      <c r="K85" s="264" t="str">
        <f t="shared" si="24"/>
        <v>Y</v>
      </c>
      <c r="L85" s="59"/>
      <c r="M85" s="266"/>
      <c r="N85" s="263">
        <f t="shared" si="25"/>
        <v>0</v>
      </c>
      <c r="O85" s="266"/>
      <c r="P85" s="263" t="str">
        <f>IF(J85&gt;($C$2-1),"Y",IF(D85="Functional",(IF(F85="Y", "Y",(IF(J85&gt;(#REF!-1),"Y","N")))),"N"))</f>
        <v>Y</v>
      </c>
      <c r="Q85" s="267"/>
      <c r="R85" s="267"/>
      <c r="S85" s="267"/>
      <c r="T85" s="97"/>
    </row>
    <row r="86" spans="1:20" ht="40.5" customHeight="1">
      <c r="A86" s="279"/>
      <c r="B86" s="82"/>
      <c r="C86" s="88"/>
      <c r="D86" s="267"/>
      <c r="E86" s="266"/>
      <c r="F86" s="267"/>
      <c r="G86" s="267"/>
      <c r="H86" s="266"/>
      <c r="I86" s="267"/>
      <c r="J86" s="263">
        <f t="shared" si="26"/>
        <v>0</v>
      </c>
      <c r="K86" s="264" t="str">
        <f t="shared" si="24"/>
        <v>Y</v>
      </c>
      <c r="L86" s="59"/>
      <c r="M86" s="266"/>
      <c r="N86" s="263">
        <f t="shared" si="25"/>
        <v>0</v>
      </c>
      <c r="O86" s="266"/>
      <c r="P86" s="263" t="str">
        <f>IF(J86&gt;($C$2-1),"Y",IF(D86="Functional",(IF(F86="Y", "Y",(IF(J86&gt;(#REF!-1),"Y","N")))),"N"))</f>
        <v>Y</v>
      </c>
      <c r="Q86" s="267"/>
      <c r="R86" s="267"/>
      <c r="S86" s="267"/>
      <c r="T86" s="97"/>
    </row>
    <row r="87" spans="1:20" ht="40.5" customHeight="1">
      <c r="A87" s="279"/>
      <c r="B87" s="82"/>
      <c r="C87" s="88"/>
      <c r="D87" s="267"/>
      <c r="E87" s="266"/>
      <c r="F87" s="267"/>
      <c r="G87" s="267"/>
      <c r="H87" s="266"/>
      <c r="I87" s="267"/>
      <c r="J87" s="263">
        <f t="shared" si="26"/>
        <v>0</v>
      </c>
      <c r="K87" s="264" t="str">
        <f t="shared" si="24"/>
        <v>Y</v>
      </c>
      <c r="L87" s="59"/>
      <c r="M87" s="266"/>
      <c r="N87" s="263">
        <f t="shared" si="25"/>
        <v>0</v>
      </c>
      <c r="O87" s="266"/>
      <c r="P87" s="263" t="str">
        <f>IF(J87&gt;($C$2-1),"Y",IF(D87="Functional",(IF(F87="Y", "Y",(IF(J87&gt;(#REF!-1),"Y","N")))),"N"))</f>
        <v>Y</v>
      </c>
      <c r="Q87" s="267"/>
      <c r="R87" s="267"/>
      <c r="S87" s="267"/>
      <c r="T87" s="97"/>
    </row>
    <row r="88" spans="1:20" ht="40.5" customHeight="1">
      <c r="A88" s="279"/>
      <c r="B88" s="82"/>
      <c r="C88" s="88"/>
      <c r="D88" s="267"/>
      <c r="E88" s="266"/>
      <c r="F88" s="267"/>
      <c r="G88" s="267"/>
      <c r="H88" s="266"/>
      <c r="I88" s="267"/>
      <c r="J88" s="263">
        <f t="shared" si="26"/>
        <v>0</v>
      </c>
      <c r="K88" s="264" t="str">
        <f t="shared" si="24"/>
        <v>Y</v>
      </c>
      <c r="L88" s="59"/>
      <c r="M88" s="266"/>
      <c r="N88" s="263">
        <f t="shared" si="25"/>
        <v>0</v>
      </c>
      <c r="O88" s="266"/>
      <c r="P88" s="263" t="str">
        <f>IF(J88&gt;($C$2-1),"Y",IF(D88="Functional",(IF(F88="Y", "Y",(IF(J88&gt;(#REF!-1),"Y","N")))),"N"))</f>
        <v>Y</v>
      </c>
      <c r="Q88" s="267"/>
      <c r="R88" s="267"/>
      <c r="S88" s="267"/>
      <c r="T88" s="97"/>
    </row>
    <row r="89" spans="1:20" ht="40.5" customHeight="1">
      <c r="A89" s="279"/>
      <c r="B89" s="82"/>
      <c r="C89" s="88"/>
      <c r="D89" s="267"/>
      <c r="E89" s="266"/>
      <c r="F89" s="267"/>
      <c r="G89" s="267"/>
      <c r="H89" s="266"/>
      <c r="I89" s="267"/>
      <c r="J89" s="263">
        <f t="shared" si="26"/>
        <v>0</v>
      </c>
      <c r="K89" s="264" t="str">
        <f t="shared" si="24"/>
        <v>Y</v>
      </c>
      <c r="L89" s="267"/>
      <c r="M89" s="266"/>
      <c r="N89" s="263">
        <f t="shared" si="25"/>
        <v>0</v>
      </c>
      <c r="O89" s="266"/>
      <c r="P89" s="263" t="str">
        <f>IF(J89&gt;($C$2-1),"Y",IF(D89="Functional",(IF(F89="Y", "Y",(IF(J89&gt;(#REF!-1),"Y","N")))),"N"))</f>
        <v>Y</v>
      </c>
      <c r="Q89" s="267"/>
      <c r="R89" s="267"/>
      <c r="S89" s="267"/>
      <c r="T89" s="97"/>
    </row>
    <row r="90" spans="1:20" ht="40.5" customHeight="1">
      <c r="A90" s="279"/>
      <c r="B90" s="82"/>
      <c r="C90" s="88"/>
      <c r="D90" s="267"/>
      <c r="E90" s="266"/>
      <c r="F90" s="267"/>
      <c r="G90" s="267"/>
      <c r="H90" s="266"/>
      <c r="I90" s="267"/>
      <c r="J90" s="263">
        <f t="shared" si="26"/>
        <v>0</v>
      </c>
      <c r="K90" s="264" t="str">
        <f t="shared" si="24"/>
        <v>Y</v>
      </c>
      <c r="L90" s="265"/>
      <c r="M90" s="266"/>
      <c r="N90" s="263">
        <f t="shared" si="25"/>
        <v>0</v>
      </c>
      <c r="O90" s="266"/>
      <c r="P90" s="263" t="str">
        <f>IF(J90&gt;($C$2-1),"Y",IF(D90="Functional",(IF(F90="Y", "Y",(IF(J90&gt;(#REF!-1),"Y","N")))),"N"))</f>
        <v>Y</v>
      </c>
      <c r="Q90" s="267"/>
      <c r="R90" s="267"/>
      <c r="S90" s="267"/>
      <c r="T90" s="97"/>
    </row>
    <row r="91" spans="1:20" ht="40.5" customHeight="1">
      <c r="A91" s="279"/>
      <c r="B91" s="82"/>
      <c r="C91" s="88"/>
      <c r="D91" s="267"/>
      <c r="E91" s="266"/>
      <c r="F91" s="267"/>
      <c r="G91" s="267"/>
      <c r="H91" s="266"/>
      <c r="I91" s="267"/>
      <c r="J91" s="263">
        <f t="shared" si="26"/>
        <v>0</v>
      </c>
      <c r="K91" s="264" t="str">
        <f t="shared" si="24"/>
        <v>Y</v>
      </c>
      <c r="L91" s="265"/>
      <c r="M91" s="266"/>
      <c r="N91" s="263">
        <f t="shared" si="25"/>
        <v>0</v>
      </c>
      <c r="O91" s="266"/>
      <c r="P91" s="263" t="str">
        <f>IF(J91&gt;($C$2-1),"Y",IF(D91="Functional",(IF(F91="Y", "Y",(IF(J91&gt;(#REF!-1),"Y","N")))),"N"))</f>
        <v>Y</v>
      </c>
      <c r="Q91" s="267"/>
      <c r="R91" s="267"/>
      <c r="S91" s="267"/>
      <c r="T91" s="97"/>
    </row>
    <row r="92" spans="1:20" ht="40.5" customHeight="1">
      <c r="A92" s="279"/>
      <c r="B92" s="82"/>
      <c r="C92" s="88"/>
      <c r="D92" s="267"/>
      <c r="E92" s="266"/>
      <c r="F92" s="267"/>
      <c r="G92" s="267"/>
      <c r="H92" s="266"/>
      <c r="I92" s="267"/>
      <c r="J92" s="263">
        <f t="shared" si="26"/>
        <v>0</v>
      </c>
      <c r="K92" s="264" t="str">
        <f t="shared" si="24"/>
        <v>Y</v>
      </c>
      <c r="L92" s="265"/>
      <c r="M92" s="266"/>
      <c r="N92" s="263">
        <f t="shared" si="25"/>
        <v>0</v>
      </c>
      <c r="O92" s="266"/>
      <c r="P92" s="263" t="str">
        <f>IF(J92&gt;($C$2-1),"Y",IF(D92="Functional",(IF(F92="Y", "Y",(IF(J92&gt;(#REF!-1),"Y","N")))),"N"))</f>
        <v>Y</v>
      </c>
      <c r="Q92" s="267"/>
      <c r="R92" s="267"/>
      <c r="S92" s="267"/>
      <c r="T92" s="97"/>
    </row>
    <row r="93" spans="1:20" ht="40.5" customHeight="1">
      <c r="A93" s="279"/>
      <c r="B93" s="82"/>
      <c r="C93" s="88"/>
      <c r="D93" s="267"/>
      <c r="E93" s="266"/>
      <c r="F93" s="267"/>
      <c r="G93" s="267"/>
      <c r="H93" s="266"/>
      <c r="I93" s="267"/>
      <c r="J93" s="263">
        <f t="shared" si="26"/>
        <v>0</v>
      </c>
      <c r="K93" s="264" t="str">
        <f t="shared" si="24"/>
        <v>Y</v>
      </c>
      <c r="L93" s="265"/>
      <c r="M93" s="266"/>
      <c r="N93" s="263">
        <f t="shared" si="25"/>
        <v>0</v>
      </c>
      <c r="O93" s="266"/>
      <c r="P93" s="263" t="str">
        <f>IF(J93&gt;($C$2-1),"Y",IF(D93="Functional",(IF(F93="Y", "Y",(IF(J93&gt;(#REF!-1),"Y","N")))),"N"))</f>
        <v>Y</v>
      </c>
      <c r="Q93" s="267"/>
      <c r="R93" s="267"/>
      <c r="S93" s="267"/>
      <c r="T93" s="97"/>
    </row>
    <row r="94" spans="1:20" ht="40.5" customHeight="1">
      <c r="A94" s="279"/>
      <c r="B94" s="82"/>
      <c r="C94" s="88"/>
      <c r="D94" s="267"/>
      <c r="E94" s="266"/>
      <c r="F94" s="267"/>
      <c r="G94" s="267"/>
      <c r="H94" s="266"/>
      <c r="I94" s="267"/>
      <c r="J94" s="263">
        <f t="shared" si="26"/>
        <v>0</v>
      </c>
      <c r="K94" s="264" t="str">
        <f t="shared" si="24"/>
        <v>Y</v>
      </c>
      <c r="L94" s="265"/>
      <c r="M94" s="266"/>
      <c r="N94" s="263">
        <f t="shared" si="25"/>
        <v>0</v>
      </c>
      <c r="O94" s="266"/>
      <c r="P94" s="263" t="str">
        <f>IF(J94&gt;($C$2-1),"Y",IF(D94="Functional",(IF(F94="Y", "Y",(IF(J94&gt;(#REF!-1),"Y","N")))),"N"))</f>
        <v>Y</v>
      </c>
      <c r="Q94" s="267"/>
      <c r="R94" s="267"/>
      <c r="S94" s="267"/>
      <c r="T94" s="97"/>
    </row>
    <row r="95" spans="1:20" ht="40.5" customHeight="1">
      <c r="A95" s="279"/>
      <c r="B95" s="82"/>
      <c r="C95" s="88"/>
      <c r="D95" s="267"/>
      <c r="E95" s="266"/>
      <c r="F95" s="267"/>
      <c r="G95" s="267"/>
      <c r="H95" s="266"/>
      <c r="I95" s="267"/>
      <c r="J95" s="263">
        <f t="shared" si="26"/>
        <v>0</v>
      </c>
      <c r="K95" s="264" t="str">
        <f t="shared" si="24"/>
        <v>Y</v>
      </c>
      <c r="L95" s="265"/>
      <c r="M95" s="266"/>
      <c r="N95" s="263">
        <f t="shared" si="25"/>
        <v>0</v>
      </c>
      <c r="O95" s="266"/>
      <c r="P95" s="263" t="str">
        <f>IF(J95&gt;($C$2-1),"Y",IF(D95="Functional",(IF(F95="Y", "Y",(IF(J95&gt;(#REF!-1),"Y","N")))),"N"))</f>
        <v>Y</v>
      </c>
      <c r="Q95" s="267"/>
      <c r="R95" s="267"/>
      <c r="S95" s="267"/>
      <c r="T95" s="97"/>
    </row>
    <row r="96" spans="1:20" ht="40.5" customHeight="1">
      <c r="A96" s="279"/>
      <c r="B96" s="82"/>
      <c r="C96" s="88"/>
      <c r="D96" s="267"/>
      <c r="E96" s="266"/>
      <c r="F96" s="267"/>
      <c r="G96" s="267"/>
      <c r="H96" s="266"/>
      <c r="I96" s="267"/>
      <c r="J96" s="263">
        <f t="shared" si="26"/>
        <v>0</v>
      </c>
      <c r="K96" s="264" t="str">
        <f t="shared" si="24"/>
        <v>Y</v>
      </c>
      <c r="L96" s="265"/>
      <c r="M96" s="266"/>
      <c r="N96" s="263">
        <f t="shared" si="25"/>
        <v>0</v>
      </c>
      <c r="O96" s="266"/>
      <c r="P96" s="263" t="str">
        <f>IF(J96&gt;($C$2-1),"Y",IF(D96="Functional",(IF(F96="Y", "Y",(IF(J96&gt;(#REF!-1),"Y","N")))),"N"))</f>
        <v>Y</v>
      </c>
      <c r="Q96" s="267"/>
      <c r="R96" s="267"/>
      <c r="S96" s="267"/>
      <c r="T96" s="97"/>
    </row>
    <row r="97" spans="1:20" ht="40.5" customHeight="1">
      <c r="A97" s="279"/>
      <c r="B97" s="82"/>
      <c r="C97" s="88"/>
      <c r="D97" s="267"/>
      <c r="E97" s="266"/>
      <c r="F97" s="267"/>
      <c r="G97" s="267"/>
      <c r="H97" s="266"/>
      <c r="I97" s="267"/>
      <c r="J97" s="263">
        <f t="shared" si="26"/>
        <v>0</v>
      </c>
      <c r="K97" s="264" t="str">
        <f t="shared" si="24"/>
        <v>Y</v>
      </c>
      <c r="L97" s="59"/>
      <c r="M97" s="266"/>
      <c r="N97" s="263">
        <f t="shared" si="25"/>
        <v>0</v>
      </c>
      <c r="O97" s="266"/>
      <c r="P97" s="263" t="str">
        <f>IF(J97&gt;($C$2-1),"Y",IF(D97="Functional",(IF(F97="Y", "Y",(IF(J97&gt;(#REF!-1),"Y","N")))),"N"))</f>
        <v>Y</v>
      </c>
      <c r="Q97" s="267"/>
      <c r="R97" s="267"/>
      <c r="S97" s="267"/>
      <c r="T97" s="97"/>
    </row>
    <row r="98" spans="1:20" ht="40.5" customHeight="1">
      <c r="A98" s="279"/>
      <c r="B98" s="82"/>
      <c r="C98" s="88"/>
      <c r="D98" s="267"/>
      <c r="E98" s="266"/>
      <c r="F98" s="267"/>
      <c r="G98" s="267"/>
      <c r="H98" s="266"/>
      <c r="I98" s="267"/>
      <c r="J98" s="263">
        <f t="shared" si="26"/>
        <v>0</v>
      </c>
      <c r="K98" s="264" t="str">
        <f t="shared" si="24"/>
        <v>Y</v>
      </c>
      <c r="L98" s="59"/>
      <c r="M98" s="266"/>
      <c r="N98" s="263">
        <f t="shared" si="25"/>
        <v>0</v>
      </c>
      <c r="O98" s="266"/>
      <c r="P98" s="263" t="str">
        <f>IF(J98&gt;($C$2-1),"Y",IF(D98="Functional",(IF(F98="Y", "Y",(IF(J98&gt;(#REF!-1),"Y","N")))),"N"))</f>
        <v>Y</v>
      </c>
      <c r="Q98" s="267"/>
      <c r="R98" s="267"/>
      <c r="S98" s="267"/>
      <c r="T98" s="97"/>
    </row>
    <row r="99" spans="1:20" ht="40.5" customHeight="1">
      <c r="A99" s="279"/>
      <c r="B99" s="82"/>
      <c r="C99" s="88"/>
      <c r="D99" s="267"/>
      <c r="E99" s="266"/>
      <c r="F99" s="267"/>
      <c r="G99" s="267"/>
      <c r="H99" s="266"/>
      <c r="I99" s="267"/>
      <c r="J99" s="263">
        <f t="shared" si="26"/>
        <v>0</v>
      </c>
      <c r="K99" s="264" t="str">
        <f t="shared" si="24"/>
        <v>Y</v>
      </c>
      <c r="L99" s="265"/>
      <c r="M99" s="266"/>
      <c r="N99" s="263">
        <f t="shared" si="25"/>
        <v>0</v>
      </c>
      <c r="O99" s="266"/>
      <c r="P99" s="263" t="str">
        <f>IF(J99&gt;($C$2-1),"Y",IF(D99="Functional",(IF(F99="Y", "Y",(IF(J99&gt;(#REF!-1),"Y","N")))),"N"))</f>
        <v>Y</v>
      </c>
      <c r="Q99" s="267"/>
      <c r="R99" s="267"/>
      <c r="S99" s="267"/>
      <c r="T99" s="97"/>
    </row>
    <row r="100" spans="1:20" ht="40.5" customHeight="1">
      <c r="A100" s="279"/>
      <c r="B100" s="82"/>
      <c r="C100" s="21"/>
      <c r="D100" s="267"/>
      <c r="E100" s="266"/>
      <c r="F100" s="267"/>
      <c r="G100" s="267"/>
      <c r="H100" s="266"/>
      <c r="I100" s="267"/>
      <c r="J100" s="263">
        <f t="shared" si="26"/>
        <v>0</v>
      </c>
      <c r="K100" s="264" t="str">
        <f t="shared" si="24"/>
        <v>Y</v>
      </c>
      <c r="M100" s="266"/>
      <c r="N100" s="263">
        <f t="shared" si="25"/>
        <v>0</v>
      </c>
      <c r="O100" s="266"/>
      <c r="P100" s="263" t="str">
        <f>IF(J100&gt;($C$2-1),"Y",IF(D100="Functional",(IF(F100="Y", "Y",(IF(J100&gt;(#REF!-1),"Y","N")))),"N"))</f>
        <v>Y</v>
      </c>
      <c r="Q100" s="267"/>
      <c r="R100" s="267"/>
      <c r="S100" s="267"/>
      <c r="T100" s="97"/>
    </row>
    <row r="101" spans="1:20" ht="40.5" customHeight="1">
      <c r="A101" s="279"/>
      <c r="B101" s="82"/>
      <c r="C101" s="21"/>
      <c r="D101" s="267"/>
      <c r="E101" s="266"/>
      <c r="F101" s="267"/>
      <c r="G101" s="267"/>
      <c r="H101" s="266"/>
      <c r="I101" s="267"/>
      <c r="J101" s="263">
        <f t="shared" si="26"/>
        <v>0</v>
      </c>
      <c r="K101" s="264" t="str">
        <f t="shared" si="24"/>
        <v>Y</v>
      </c>
      <c r="L101" s="59"/>
      <c r="M101" s="266"/>
      <c r="N101" s="263">
        <f t="shared" si="25"/>
        <v>0</v>
      </c>
      <c r="O101" s="266"/>
      <c r="P101" s="263" t="str">
        <f>IF(J101&gt;($C$2-1),"Y",IF(D101="Functional",(IF(F101="Y", "Y",(IF(J101&gt;(#REF!-1),"Y","N")))),"N"))</f>
        <v>Y</v>
      </c>
      <c r="Q101" s="267"/>
      <c r="R101" s="267"/>
      <c r="S101" s="267"/>
      <c r="T101" s="97"/>
    </row>
    <row r="102" spans="1:20" ht="40.5" customHeight="1">
      <c r="A102" s="279"/>
      <c r="B102" s="82"/>
      <c r="C102" s="21"/>
      <c r="D102" s="267"/>
      <c r="E102" s="266"/>
      <c r="F102" s="267"/>
      <c r="G102" s="267"/>
      <c r="H102" s="266"/>
      <c r="I102" s="267"/>
      <c r="J102" s="263">
        <f t="shared" si="26"/>
        <v>0</v>
      </c>
      <c r="K102" s="264" t="str">
        <f t="shared" si="24"/>
        <v>Y</v>
      </c>
      <c r="L102" s="59"/>
      <c r="M102" s="266"/>
      <c r="N102" s="263">
        <f t="shared" si="25"/>
        <v>0</v>
      </c>
      <c r="O102" s="266"/>
      <c r="P102" s="263" t="str">
        <f>IF(J102&gt;($C$2-1),"Y",IF(D102="Functional",(IF(F102="Y", "Y",(IF(J102&gt;(#REF!-1),"Y","N")))),"N"))</f>
        <v>Y</v>
      </c>
      <c r="Q102" s="267"/>
      <c r="R102" s="267"/>
      <c r="S102" s="267"/>
      <c r="T102" s="97"/>
    </row>
    <row r="103" spans="1:20" ht="40.5" customHeight="1">
      <c r="A103" s="279"/>
      <c r="B103" s="82"/>
      <c r="C103" s="21"/>
      <c r="D103" s="267"/>
      <c r="E103" s="266"/>
      <c r="F103" s="267"/>
      <c r="G103" s="267"/>
      <c r="H103" s="266"/>
      <c r="I103" s="267"/>
      <c r="J103" s="263">
        <f t="shared" si="26"/>
        <v>0</v>
      </c>
      <c r="K103" s="264" t="str">
        <f t="shared" si="24"/>
        <v>Y</v>
      </c>
      <c r="L103" s="59"/>
      <c r="M103" s="266"/>
      <c r="N103" s="263">
        <f t="shared" si="25"/>
        <v>0</v>
      </c>
      <c r="O103" s="266"/>
      <c r="P103" s="263" t="str">
        <f>IF(J103&gt;($C$2-1),"Y",IF(D103="Functional",(IF(F103="Y", "Y",(IF(J103&gt;(#REF!-1),"Y","N")))),"N"))</f>
        <v>Y</v>
      </c>
      <c r="Q103" s="267"/>
      <c r="R103" s="267"/>
      <c r="S103" s="267"/>
      <c r="T103" s="97"/>
    </row>
    <row r="104" spans="1:20" ht="40.5" customHeight="1">
      <c r="A104" s="279"/>
      <c r="B104" s="82"/>
      <c r="C104" s="21"/>
      <c r="D104" s="267"/>
      <c r="E104" s="266"/>
      <c r="F104" s="267"/>
      <c r="G104" s="267"/>
      <c r="H104" s="266"/>
      <c r="I104" s="267"/>
      <c r="J104" s="263">
        <f t="shared" si="26"/>
        <v>0</v>
      </c>
      <c r="K104" s="264" t="str">
        <f t="shared" si="24"/>
        <v>Y</v>
      </c>
      <c r="L104" s="59"/>
      <c r="M104" s="266"/>
      <c r="N104" s="263">
        <f t="shared" si="25"/>
        <v>0</v>
      </c>
      <c r="O104" s="266"/>
      <c r="P104" s="263" t="str">
        <f>IF(J104&gt;($C$2-1),"Y",IF(D104="Functional",(IF(F104="Y", "Y",(IF(J104&gt;(#REF!-1),"Y","N")))),"N"))</f>
        <v>Y</v>
      </c>
      <c r="Q104" s="267"/>
      <c r="R104" s="267"/>
      <c r="S104" s="267"/>
      <c r="T104" s="97"/>
    </row>
    <row r="105" spans="1:20" ht="40.5" customHeight="1">
      <c r="A105" s="279"/>
      <c r="B105" s="82"/>
      <c r="C105" s="21"/>
      <c r="D105" s="267"/>
      <c r="E105" s="266"/>
      <c r="F105" s="267"/>
      <c r="G105" s="267"/>
      <c r="H105" s="266"/>
      <c r="I105" s="267"/>
      <c r="J105" s="263">
        <f t="shared" si="26"/>
        <v>0</v>
      </c>
      <c r="K105" s="264" t="str">
        <f t="shared" si="24"/>
        <v>Y</v>
      </c>
      <c r="L105" s="59"/>
      <c r="M105" s="266"/>
      <c r="N105" s="263">
        <f t="shared" si="25"/>
        <v>0</v>
      </c>
      <c r="O105" s="266"/>
      <c r="P105" s="263" t="str">
        <f>IF(J105&gt;($C$2-1),"Y",IF(D105="Functional",(IF(F105="Y", "Y",(IF(J105&gt;(#REF!-1),"Y","N")))),"N"))</f>
        <v>Y</v>
      </c>
      <c r="Q105" s="267"/>
      <c r="R105" s="267"/>
      <c r="S105" s="267"/>
      <c r="T105" s="97"/>
    </row>
    <row r="106" spans="1:20" ht="40.5" customHeight="1">
      <c r="A106" s="279"/>
      <c r="B106" s="82"/>
      <c r="C106" s="21"/>
      <c r="D106" s="267"/>
      <c r="E106" s="266"/>
      <c r="F106" s="267"/>
      <c r="G106" s="267"/>
      <c r="H106" s="266"/>
      <c r="I106" s="267"/>
      <c r="J106" s="263">
        <f t="shared" si="26"/>
        <v>0</v>
      </c>
      <c r="K106" s="264" t="str">
        <f t="shared" si="24"/>
        <v>Y</v>
      </c>
      <c r="L106" s="267"/>
      <c r="M106" s="266"/>
      <c r="N106" s="263">
        <f t="shared" si="25"/>
        <v>0</v>
      </c>
      <c r="O106" s="266"/>
      <c r="P106" s="263" t="str">
        <f>IF(J106&gt;($C$2-1),"Y",IF(D106="Functional",(IF(F106="Y", "Y",(IF(J106&gt;(#REF!-1),"Y","N")))),"N"))</f>
        <v>Y</v>
      </c>
      <c r="Q106" s="267"/>
      <c r="R106" s="267"/>
      <c r="S106" s="267"/>
      <c r="T106" s="97"/>
    </row>
    <row r="107" spans="1:20" ht="40.5" customHeight="1">
      <c r="A107" s="279"/>
      <c r="B107" s="82"/>
      <c r="C107" s="21"/>
      <c r="D107" s="267"/>
      <c r="E107" s="266"/>
      <c r="F107" s="267"/>
      <c r="G107" s="267"/>
      <c r="H107" s="266"/>
      <c r="I107" s="267"/>
      <c r="J107" s="263">
        <f t="shared" si="26"/>
        <v>0</v>
      </c>
      <c r="K107" s="264" t="str">
        <f t="shared" si="24"/>
        <v>Y</v>
      </c>
      <c r="L107" s="267"/>
      <c r="M107" s="266"/>
      <c r="N107" s="263">
        <f t="shared" si="25"/>
        <v>0</v>
      </c>
      <c r="O107" s="266"/>
      <c r="P107" s="263" t="str">
        <f>IF(J107&gt;($C$2-1),"Y",IF(D107="Functional",(IF(F107="Y", "Y",(IF(J107&gt;(#REF!-1),"Y","N")))),"N"))</f>
        <v>Y</v>
      </c>
      <c r="Q107" s="267"/>
      <c r="R107" s="267"/>
      <c r="S107" s="267"/>
      <c r="T107" s="97"/>
    </row>
    <row r="108" spans="1:20" ht="40.5" customHeight="1">
      <c r="A108" s="279"/>
      <c r="B108" s="82"/>
      <c r="C108" s="21"/>
      <c r="D108" s="267"/>
      <c r="E108" s="266"/>
      <c r="F108" s="267"/>
      <c r="G108" s="267"/>
      <c r="H108" s="266"/>
      <c r="I108" s="267"/>
      <c r="J108" s="263">
        <f t="shared" si="26"/>
        <v>0</v>
      </c>
      <c r="K108" s="264" t="str">
        <f t="shared" si="24"/>
        <v>Y</v>
      </c>
      <c r="L108" s="267"/>
      <c r="M108" s="266"/>
      <c r="N108" s="263">
        <f t="shared" si="25"/>
        <v>0</v>
      </c>
      <c r="O108" s="266"/>
      <c r="P108" s="263" t="str">
        <f>IF(J108&gt;($C$2-1),"Y",IF(D108="Functional",(IF(F108="Y", "Y",(IF(J108&gt;(#REF!-1),"Y","N")))),"N"))</f>
        <v>Y</v>
      </c>
      <c r="Q108" s="267"/>
      <c r="R108" s="267"/>
      <c r="S108" s="267"/>
      <c r="T108" s="97"/>
    </row>
    <row r="109" spans="1:20" ht="40.5" customHeight="1">
      <c r="C109"/>
      <c r="G109"/>
    </row>
    <row r="110" spans="1:20" ht="40.5" customHeight="1">
      <c r="C110"/>
      <c r="G110"/>
    </row>
    <row r="111" spans="1:20" ht="40.5" customHeight="1">
      <c r="C111"/>
      <c r="G111"/>
    </row>
    <row r="112" spans="1:20" ht="40.5" customHeight="1">
      <c r="C112"/>
      <c r="G112"/>
    </row>
    <row r="113" spans="3:7" ht="40.5" customHeight="1">
      <c r="C113"/>
      <c r="G113"/>
    </row>
    <row r="114" spans="3:7" ht="40.5" customHeight="1">
      <c r="C114"/>
      <c r="G114"/>
    </row>
    <row r="115" spans="3:7" ht="40.5" customHeight="1">
      <c r="C115"/>
      <c r="G115"/>
    </row>
    <row r="116" spans="3:7" ht="40.5" customHeight="1">
      <c r="C116"/>
      <c r="G116"/>
    </row>
    <row r="117" spans="3:7" ht="40.5" customHeight="1">
      <c r="C117"/>
      <c r="G117"/>
    </row>
    <row r="118" spans="3:7" ht="40.5" customHeight="1">
      <c r="C118"/>
      <c r="G118"/>
    </row>
    <row r="119" spans="3:7" ht="40.5" customHeight="1">
      <c r="C119"/>
      <c r="G119"/>
    </row>
    <row r="120" spans="3:7" ht="40.5" customHeight="1">
      <c r="C120"/>
      <c r="G120"/>
    </row>
    <row r="121" spans="3:7" ht="40.5" customHeight="1">
      <c r="C121"/>
      <c r="G121"/>
    </row>
    <row r="122" spans="3:7" ht="40.5" customHeight="1">
      <c r="C122"/>
      <c r="G122"/>
    </row>
    <row r="123" spans="3:7" ht="40.5" customHeight="1">
      <c r="C123"/>
      <c r="G123"/>
    </row>
    <row r="124" spans="3:7" ht="40.5" customHeight="1">
      <c r="C124"/>
      <c r="G124"/>
    </row>
    <row r="125" spans="3:7" ht="40.5" customHeight="1">
      <c r="C125"/>
      <c r="G125"/>
    </row>
    <row r="126" spans="3:7" ht="40.5" customHeight="1">
      <c r="C126"/>
      <c r="G126"/>
    </row>
    <row r="127" spans="3:7" ht="40.5" customHeight="1">
      <c r="C127"/>
      <c r="G127"/>
    </row>
    <row r="128" spans="3:7" ht="40.5" customHeight="1">
      <c r="C128"/>
      <c r="G128"/>
    </row>
    <row r="129" spans="3:7" ht="40.5" customHeight="1">
      <c r="C129"/>
      <c r="G129"/>
    </row>
    <row r="130" spans="3:7" ht="40.5" customHeight="1">
      <c r="C130"/>
      <c r="G130"/>
    </row>
    <row r="131" spans="3:7" ht="40.5" customHeight="1">
      <c r="C131"/>
      <c r="G131"/>
    </row>
    <row r="132" spans="3:7" ht="40.5" customHeight="1">
      <c r="C132"/>
      <c r="G132"/>
    </row>
    <row r="133" spans="3:7" ht="40.5" customHeight="1">
      <c r="C133"/>
      <c r="G133"/>
    </row>
    <row r="134" spans="3:7" ht="40.5" customHeight="1">
      <c r="C134"/>
      <c r="G134"/>
    </row>
    <row r="135" spans="3:7" ht="40.5" customHeight="1">
      <c r="C135"/>
      <c r="G135"/>
    </row>
    <row r="136" spans="3:7" ht="40.5" customHeight="1">
      <c r="C136"/>
      <c r="G136"/>
    </row>
    <row r="137" spans="3:7" ht="40.5" customHeight="1">
      <c r="C137"/>
      <c r="G137"/>
    </row>
    <row r="138" spans="3:7" ht="40.5" customHeight="1">
      <c r="C138"/>
      <c r="G138"/>
    </row>
    <row r="139" spans="3:7" ht="40.5" customHeight="1">
      <c r="C139"/>
      <c r="G139"/>
    </row>
    <row r="140" spans="3:7" ht="40.5" customHeight="1">
      <c r="C140"/>
      <c r="G140"/>
    </row>
    <row r="141" spans="3:7" ht="40.5" customHeight="1">
      <c r="C141"/>
      <c r="G141"/>
    </row>
    <row r="142" spans="3:7" ht="40.5" customHeight="1">
      <c r="C142"/>
      <c r="G142"/>
    </row>
    <row r="143" spans="3:7" ht="40.5" customHeight="1">
      <c r="C143"/>
      <c r="G143"/>
    </row>
    <row r="144" spans="3:7" ht="40.5" customHeight="1">
      <c r="C144"/>
      <c r="G144"/>
    </row>
    <row r="145" spans="3:7" ht="40.5" customHeight="1">
      <c r="C145"/>
      <c r="G145"/>
    </row>
    <row r="146" spans="3:7" ht="40.5" customHeight="1">
      <c r="C146"/>
      <c r="G146"/>
    </row>
    <row r="147" spans="3:7" ht="40.5" customHeight="1">
      <c r="C147"/>
      <c r="G147"/>
    </row>
    <row r="148" spans="3:7" ht="40.5" customHeight="1">
      <c r="C148"/>
      <c r="G148"/>
    </row>
    <row r="149" spans="3:7" ht="40.5" customHeight="1">
      <c r="C149"/>
      <c r="G149"/>
    </row>
    <row r="150" spans="3:7" ht="40.5" customHeight="1">
      <c r="C150"/>
      <c r="G150"/>
    </row>
    <row r="151" spans="3:7" ht="40.5" customHeight="1">
      <c r="C151"/>
      <c r="G151"/>
    </row>
    <row r="152" spans="3:7" ht="40.5" customHeight="1">
      <c r="C152"/>
      <c r="G152"/>
    </row>
    <row r="153" spans="3:7" ht="40.5" customHeight="1">
      <c r="C153"/>
      <c r="G153"/>
    </row>
    <row r="154" spans="3:7" ht="40.5" customHeight="1">
      <c r="C154"/>
      <c r="G154"/>
    </row>
    <row r="155" spans="3:7" ht="40.5" customHeight="1">
      <c r="C155"/>
      <c r="G155"/>
    </row>
    <row r="156" spans="3:7" ht="40.5" customHeight="1">
      <c r="C156"/>
      <c r="G156"/>
    </row>
    <row r="157" spans="3:7" ht="40.5" customHeight="1">
      <c r="C157"/>
      <c r="G157"/>
    </row>
    <row r="158" spans="3:7" ht="40.5" customHeight="1">
      <c r="C158"/>
      <c r="G158"/>
    </row>
    <row r="159" spans="3:7" ht="40.5" customHeight="1">
      <c r="C159"/>
      <c r="G159"/>
    </row>
    <row r="160" spans="3:7" ht="40.5" customHeight="1">
      <c r="C160"/>
      <c r="G160"/>
    </row>
    <row r="161" spans="3:7" ht="40.5" customHeight="1">
      <c r="C161"/>
      <c r="G161"/>
    </row>
    <row r="162" spans="3:7" ht="40.5" customHeight="1">
      <c r="C162"/>
      <c r="G162"/>
    </row>
    <row r="163" spans="3:7" ht="40.5" customHeight="1">
      <c r="C163"/>
      <c r="G163"/>
    </row>
    <row r="164" spans="3:7" ht="40.5" customHeight="1">
      <c r="C164"/>
      <c r="G164"/>
    </row>
    <row r="165" spans="3:7" ht="40.5" customHeight="1">
      <c r="C165"/>
      <c r="G165"/>
    </row>
    <row r="166" spans="3:7" ht="40.5" customHeight="1">
      <c r="C166"/>
      <c r="G166"/>
    </row>
    <row r="167" spans="3:7" ht="40.5" customHeight="1">
      <c r="C167"/>
      <c r="G167"/>
    </row>
    <row r="168" spans="3:7" ht="40.5" customHeight="1">
      <c r="C168"/>
      <c r="G168"/>
    </row>
    <row r="169" spans="3:7" ht="40.5" customHeight="1">
      <c r="C169"/>
      <c r="G169"/>
    </row>
    <row r="170" spans="3:7" ht="40.5" customHeight="1">
      <c r="C170"/>
      <c r="G170"/>
    </row>
    <row r="171" spans="3:7" ht="40.5" customHeight="1">
      <c r="C171"/>
      <c r="G171"/>
    </row>
    <row r="172" spans="3:7" ht="40.5" customHeight="1">
      <c r="C172"/>
      <c r="G172"/>
    </row>
    <row r="173" spans="3:7" ht="40.5" customHeight="1">
      <c r="C173"/>
      <c r="G173"/>
    </row>
    <row r="174" spans="3:7" ht="40.5" customHeight="1">
      <c r="C174"/>
      <c r="G174"/>
    </row>
    <row r="175" spans="3:7" ht="40.5" customHeight="1">
      <c r="C175"/>
      <c r="G175"/>
    </row>
    <row r="176" spans="3:7" ht="40.5" customHeight="1">
      <c r="C176"/>
      <c r="G176"/>
    </row>
    <row r="177" spans="3:7" ht="40.5" customHeight="1">
      <c r="C177"/>
      <c r="G177"/>
    </row>
    <row r="178" spans="3:7" ht="40.5" customHeight="1">
      <c r="C178"/>
      <c r="G178"/>
    </row>
    <row r="179" spans="3:7" ht="40.5" customHeight="1">
      <c r="C179"/>
      <c r="G179"/>
    </row>
    <row r="180" spans="3:7" ht="40.5" customHeight="1">
      <c r="C180"/>
      <c r="G180"/>
    </row>
    <row r="181" spans="3:7" ht="40.5" customHeight="1">
      <c r="C181"/>
      <c r="G181"/>
    </row>
    <row r="182" spans="3:7" ht="40.5" customHeight="1">
      <c r="C182"/>
      <c r="G182"/>
    </row>
    <row r="183" spans="3:7" ht="40.5" customHeight="1">
      <c r="C183"/>
      <c r="G183"/>
    </row>
    <row r="184" spans="3:7" ht="40.5" customHeight="1">
      <c r="C184"/>
      <c r="G184"/>
    </row>
    <row r="185" spans="3:7" ht="40.5" customHeight="1">
      <c r="C185"/>
      <c r="G185"/>
    </row>
    <row r="186" spans="3:7" ht="40.5" customHeight="1">
      <c r="C186"/>
      <c r="G186"/>
    </row>
    <row r="187" spans="3:7" ht="40.5" customHeight="1">
      <c r="C187"/>
      <c r="G187"/>
    </row>
    <row r="188" spans="3:7" ht="40.5" customHeight="1">
      <c r="C188"/>
      <c r="G188"/>
    </row>
    <row r="189" spans="3:7" ht="40.5" customHeight="1">
      <c r="C189"/>
      <c r="G189"/>
    </row>
    <row r="190" spans="3:7" ht="40.5" customHeight="1">
      <c r="C190"/>
      <c r="G190"/>
    </row>
    <row r="191" spans="3:7" ht="40.5" customHeight="1">
      <c r="C191"/>
      <c r="G191"/>
    </row>
    <row r="192" spans="3:7" ht="40.5" customHeight="1">
      <c r="C192"/>
      <c r="G192"/>
    </row>
    <row r="193" spans="3:7" ht="40.5" customHeight="1">
      <c r="C193"/>
      <c r="G193"/>
    </row>
    <row r="194" spans="3:7" ht="40.5" customHeight="1">
      <c r="C194"/>
      <c r="G194"/>
    </row>
    <row r="195" spans="3:7" ht="40.5" customHeight="1">
      <c r="C195"/>
      <c r="G195"/>
    </row>
    <row r="196" spans="3:7" ht="40.5" customHeight="1">
      <c r="C196"/>
      <c r="G196"/>
    </row>
    <row r="197" spans="3:7" ht="40.5" customHeight="1">
      <c r="C197"/>
      <c r="G197"/>
    </row>
    <row r="198" spans="3:7" ht="40.5" customHeight="1">
      <c r="C198"/>
      <c r="G198"/>
    </row>
    <row r="199" spans="3:7" ht="40.5" customHeight="1">
      <c r="C199"/>
      <c r="G199"/>
    </row>
    <row r="200" spans="3:7" ht="40.5" customHeight="1">
      <c r="C200"/>
      <c r="G200"/>
    </row>
    <row r="201" spans="3:7" ht="40.5" customHeight="1">
      <c r="C201"/>
      <c r="G201"/>
    </row>
    <row r="202" spans="3:7" ht="40.5" customHeight="1">
      <c r="C202"/>
      <c r="G202"/>
    </row>
    <row r="203" spans="3:7" ht="40.5" customHeight="1">
      <c r="C203"/>
      <c r="G203"/>
    </row>
    <row r="204" spans="3:7" ht="40.5" customHeight="1">
      <c r="C204"/>
      <c r="G204"/>
    </row>
    <row r="205" spans="3:7" ht="40.5" customHeight="1">
      <c r="C205"/>
      <c r="G205"/>
    </row>
    <row r="206" spans="3:7" ht="40.5" customHeight="1">
      <c r="C206"/>
      <c r="G206"/>
    </row>
    <row r="207" spans="3:7" ht="40.5" customHeight="1">
      <c r="C207"/>
      <c r="G207"/>
    </row>
    <row r="208" spans="3:7" ht="40.5" customHeight="1">
      <c r="C208"/>
      <c r="G208"/>
    </row>
    <row r="209" spans="3:19" ht="40.5" customHeight="1">
      <c r="C209"/>
      <c r="G209"/>
    </row>
    <row r="210" spans="3:19" ht="40.5" customHeight="1">
      <c r="C210" s="3"/>
      <c r="D210" s="2"/>
      <c r="E210" s="2"/>
      <c r="F210" s="2"/>
      <c r="G210" s="4"/>
      <c r="H210" s="2"/>
      <c r="I210" s="2"/>
      <c r="J210" s="2"/>
      <c r="K210" s="2"/>
      <c r="L210" s="2"/>
      <c r="M210" s="2"/>
      <c r="N210" s="2"/>
      <c r="O210" s="2"/>
      <c r="P210" s="2"/>
      <c r="Q210" s="2"/>
      <c r="R210" s="2"/>
      <c r="S210" s="2"/>
    </row>
    <row r="211" spans="3:19" ht="40.5" customHeight="1">
      <c r="C211" s="3"/>
      <c r="D211" s="2"/>
      <c r="E211" s="2"/>
      <c r="F211" s="2"/>
      <c r="G211" s="4"/>
      <c r="H211" s="2"/>
      <c r="I211" s="2"/>
      <c r="J211" s="2"/>
      <c r="K211" s="2"/>
      <c r="L211" s="2"/>
      <c r="M211" s="2"/>
      <c r="N211" s="2"/>
      <c r="O211" s="2"/>
      <c r="P211" s="2"/>
      <c r="Q211" s="2"/>
      <c r="R211" s="2"/>
      <c r="S211" s="2"/>
    </row>
    <row r="212" spans="3:19" ht="40.5" customHeight="1">
      <c r="C212" s="3"/>
      <c r="D212" s="2"/>
      <c r="E212" s="2"/>
      <c r="F212" s="2"/>
      <c r="G212" s="4"/>
      <c r="H212" s="2"/>
      <c r="I212" s="2"/>
      <c r="J212" s="2"/>
      <c r="K212" s="2"/>
      <c r="L212" s="2"/>
      <c r="M212" s="2"/>
      <c r="N212" s="2"/>
      <c r="O212" s="2"/>
      <c r="P212" s="2"/>
      <c r="Q212" s="2"/>
      <c r="R212" s="2"/>
      <c r="S212" s="2"/>
    </row>
    <row r="213" spans="3:19" ht="40.5" customHeight="1">
      <c r="C213" s="3"/>
      <c r="D213" s="2"/>
      <c r="E213" s="2"/>
      <c r="F213" s="2"/>
      <c r="G213" s="4"/>
      <c r="H213" s="2"/>
      <c r="I213" s="2"/>
      <c r="J213" s="2"/>
      <c r="K213" s="2"/>
      <c r="L213" s="2"/>
      <c r="M213" s="2"/>
      <c r="N213" s="2"/>
      <c r="O213" s="2"/>
      <c r="P213" s="2"/>
      <c r="Q213" s="2"/>
      <c r="R213" s="2"/>
      <c r="S213" s="2"/>
    </row>
    <row r="214" spans="3:19" ht="40.5" customHeight="1">
      <c r="C214" s="3"/>
      <c r="D214" s="2"/>
      <c r="E214" s="2"/>
      <c r="F214" s="2"/>
      <c r="G214" s="4"/>
      <c r="H214" s="2"/>
      <c r="I214" s="2"/>
      <c r="J214" s="2"/>
      <c r="K214" s="2"/>
      <c r="L214" s="2"/>
      <c r="M214" s="2"/>
      <c r="N214" s="2"/>
      <c r="O214" s="2"/>
      <c r="P214" s="2"/>
      <c r="Q214" s="2"/>
      <c r="R214" s="2"/>
      <c r="S214" s="2"/>
    </row>
    <row r="215" spans="3:19" ht="40.5" customHeight="1">
      <c r="C215" s="3"/>
      <c r="D215" s="2"/>
      <c r="E215" s="2"/>
      <c r="F215" s="2"/>
      <c r="G215" s="4"/>
      <c r="H215" s="2"/>
      <c r="I215" s="2"/>
      <c r="J215" s="2"/>
      <c r="K215" s="2"/>
      <c r="L215" s="2"/>
      <c r="M215" s="2"/>
      <c r="N215" s="2"/>
      <c r="O215" s="2"/>
      <c r="P215" s="2"/>
      <c r="Q215" s="2"/>
      <c r="R215" s="2"/>
      <c r="S215" s="2"/>
    </row>
    <row r="216" spans="3:19" ht="40.5" customHeight="1">
      <c r="C216" s="3"/>
      <c r="D216" s="2"/>
      <c r="E216" s="2"/>
      <c r="F216" s="2"/>
      <c r="G216" s="4"/>
      <c r="H216" s="2"/>
      <c r="I216" s="2"/>
      <c r="J216" s="2"/>
      <c r="K216" s="2"/>
      <c r="L216" s="2"/>
      <c r="M216" s="2"/>
      <c r="N216" s="2"/>
      <c r="O216" s="2"/>
      <c r="P216" s="2"/>
      <c r="Q216" s="2"/>
      <c r="R216" s="2"/>
      <c r="S216" s="2"/>
    </row>
    <row r="217" spans="3:19" ht="40.5" customHeight="1">
      <c r="C217" s="3"/>
      <c r="D217" s="2"/>
      <c r="E217" s="2"/>
      <c r="F217" s="2"/>
      <c r="G217" s="4"/>
      <c r="H217" s="2"/>
      <c r="I217" s="2"/>
      <c r="J217" s="2"/>
      <c r="K217" s="2"/>
      <c r="L217" s="2"/>
      <c r="M217" s="2"/>
      <c r="N217" s="2"/>
      <c r="O217" s="2"/>
      <c r="P217" s="2"/>
      <c r="Q217" s="2"/>
      <c r="R217" s="2"/>
      <c r="S217" s="2"/>
    </row>
    <row r="218" spans="3:19" ht="40.5" customHeight="1">
      <c r="C218" s="3"/>
      <c r="D218" s="2"/>
      <c r="E218" s="2"/>
      <c r="F218" s="2"/>
      <c r="G218" s="4"/>
      <c r="H218" s="2"/>
      <c r="I218" s="2"/>
      <c r="J218" s="2"/>
      <c r="K218" s="2"/>
      <c r="L218" s="2"/>
      <c r="M218" s="2"/>
      <c r="N218" s="2"/>
      <c r="O218" s="2"/>
      <c r="P218" s="2"/>
      <c r="Q218" s="2"/>
      <c r="R218" s="2"/>
      <c r="S218" s="2"/>
    </row>
    <row r="219" spans="3:19" ht="40.5" customHeight="1">
      <c r="C219" s="3"/>
      <c r="D219" s="2"/>
      <c r="E219" s="2"/>
      <c r="F219" s="2"/>
      <c r="G219" s="4"/>
      <c r="H219" s="2"/>
      <c r="I219" s="2"/>
      <c r="J219" s="2"/>
      <c r="K219" s="2"/>
      <c r="L219" s="2"/>
      <c r="M219" s="2"/>
      <c r="N219" s="2"/>
      <c r="O219" s="2"/>
      <c r="P219" s="2"/>
      <c r="Q219" s="2"/>
      <c r="R219" s="2"/>
      <c r="S219" s="2"/>
    </row>
    <row r="220" spans="3:19" ht="40.5" customHeight="1">
      <c r="C220" s="3"/>
      <c r="D220" s="2"/>
      <c r="E220" s="2"/>
      <c r="F220" s="2"/>
      <c r="G220" s="4"/>
      <c r="H220" s="2"/>
      <c r="I220" s="2"/>
      <c r="J220" s="2"/>
      <c r="K220" s="2"/>
      <c r="L220" s="2"/>
      <c r="M220" s="2"/>
      <c r="N220" s="2"/>
      <c r="O220" s="2"/>
      <c r="P220" s="2"/>
      <c r="Q220" s="2"/>
      <c r="R220" s="2"/>
      <c r="S220" s="2"/>
    </row>
    <row r="221" spans="3:19" ht="40.5" customHeight="1">
      <c r="C221" s="3"/>
      <c r="D221" s="2"/>
      <c r="E221" s="2"/>
      <c r="F221" s="2"/>
      <c r="G221" s="4"/>
      <c r="H221" s="2"/>
      <c r="I221" s="2"/>
      <c r="J221" s="2"/>
      <c r="K221" s="2"/>
      <c r="L221" s="2"/>
      <c r="M221" s="2"/>
      <c r="N221" s="2"/>
      <c r="O221" s="2"/>
      <c r="P221" s="2"/>
      <c r="Q221" s="2"/>
      <c r="R221" s="2"/>
      <c r="S221" s="2"/>
    </row>
    <row r="222" spans="3:19" ht="40.5" customHeight="1">
      <c r="C222" s="3"/>
      <c r="D222" s="2"/>
      <c r="E222" s="2"/>
      <c r="F222" s="2"/>
      <c r="G222" s="4"/>
      <c r="H222" s="2"/>
      <c r="I222" s="2"/>
      <c r="J222" s="2"/>
      <c r="K222" s="2"/>
      <c r="L222" s="2"/>
      <c r="M222" s="2"/>
      <c r="N222" s="2"/>
      <c r="O222" s="2"/>
      <c r="P222" s="2"/>
      <c r="Q222" s="2"/>
      <c r="R222" s="2"/>
      <c r="S222" s="2"/>
    </row>
    <row r="223" spans="3:19" ht="40.5" customHeight="1">
      <c r="C223" s="3"/>
      <c r="D223" s="2"/>
      <c r="E223" s="2"/>
      <c r="F223" s="2"/>
      <c r="G223" s="4"/>
      <c r="H223" s="2"/>
      <c r="I223" s="2"/>
      <c r="J223" s="2"/>
      <c r="K223" s="2"/>
      <c r="L223" s="2"/>
      <c r="M223" s="2"/>
      <c r="N223" s="2"/>
      <c r="O223" s="2"/>
      <c r="P223" s="2"/>
      <c r="Q223" s="2"/>
      <c r="R223" s="2"/>
      <c r="S223" s="2"/>
    </row>
    <row r="224" spans="3:19" ht="40.5" customHeight="1">
      <c r="C224" s="3"/>
      <c r="D224" s="2"/>
      <c r="E224" s="2"/>
      <c r="F224" s="2"/>
      <c r="G224" s="4"/>
      <c r="H224" s="2"/>
      <c r="I224" s="2"/>
      <c r="J224" s="2"/>
      <c r="K224" s="2"/>
      <c r="L224" s="2"/>
      <c r="M224" s="2"/>
      <c r="N224" s="2"/>
      <c r="O224" s="2"/>
      <c r="P224" s="2"/>
      <c r="Q224" s="2"/>
      <c r="R224" s="2"/>
      <c r="S224" s="2"/>
    </row>
    <row r="225" spans="3:19" ht="40.5" customHeight="1">
      <c r="C225" s="3"/>
      <c r="D225" s="2"/>
      <c r="E225" s="2"/>
      <c r="F225" s="2"/>
      <c r="G225" s="4"/>
      <c r="H225" s="2"/>
      <c r="I225" s="2"/>
      <c r="J225" s="2"/>
      <c r="K225" s="2"/>
      <c r="L225" s="2"/>
      <c r="M225" s="2"/>
      <c r="N225" s="2"/>
      <c r="O225" s="2"/>
      <c r="P225" s="2"/>
      <c r="Q225" s="2"/>
      <c r="R225" s="2"/>
      <c r="S225" s="2"/>
    </row>
    <row r="226" spans="3:19" ht="40.5" customHeight="1">
      <c r="C226" s="3"/>
      <c r="D226" s="2"/>
      <c r="E226" s="2"/>
      <c r="F226" s="2"/>
      <c r="G226" s="4"/>
      <c r="H226" s="2"/>
      <c r="I226" s="2"/>
      <c r="J226" s="2"/>
      <c r="K226" s="2"/>
      <c r="L226" s="2"/>
      <c r="M226" s="2"/>
      <c r="N226" s="2"/>
      <c r="O226" s="2"/>
      <c r="P226" s="2"/>
      <c r="Q226" s="2"/>
      <c r="R226" s="2"/>
      <c r="S226" s="2"/>
    </row>
    <row r="227" spans="3:19" ht="40.5" customHeight="1">
      <c r="C227" s="3"/>
      <c r="D227" s="2"/>
      <c r="E227" s="2"/>
      <c r="F227" s="2"/>
      <c r="G227" s="4"/>
      <c r="H227" s="2"/>
      <c r="I227" s="2"/>
      <c r="J227" s="2"/>
      <c r="K227" s="2"/>
      <c r="L227" s="2"/>
      <c r="M227" s="2"/>
      <c r="N227" s="2"/>
      <c r="O227" s="2"/>
      <c r="P227" s="2"/>
      <c r="Q227" s="2"/>
      <c r="R227" s="2"/>
      <c r="S227" s="2"/>
    </row>
    <row r="228" spans="3:19" ht="40.5" customHeight="1">
      <c r="C228" s="3"/>
      <c r="D228" s="2"/>
      <c r="E228" s="2"/>
      <c r="F228" s="2"/>
      <c r="G228" s="4"/>
      <c r="H228" s="2"/>
      <c r="I228" s="2"/>
      <c r="J228" s="2"/>
      <c r="K228" s="2"/>
      <c r="L228" s="2"/>
      <c r="M228" s="2"/>
      <c r="N228" s="2"/>
      <c r="O228" s="2"/>
      <c r="P228" s="2"/>
      <c r="Q228" s="2"/>
      <c r="R228" s="2"/>
      <c r="S228" s="2"/>
    </row>
    <row r="229" spans="3:19" ht="40.5" customHeight="1">
      <c r="C229" s="3"/>
      <c r="D229" s="2"/>
      <c r="E229" s="2"/>
      <c r="F229" s="2"/>
      <c r="G229" s="4"/>
      <c r="H229" s="2"/>
      <c r="I229" s="2"/>
      <c r="J229" s="2"/>
      <c r="K229" s="2"/>
      <c r="L229" s="2"/>
      <c r="M229" s="2"/>
      <c r="N229" s="2"/>
      <c r="O229" s="2"/>
      <c r="P229" s="2"/>
      <c r="Q229" s="2"/>
      <c r="R229" s="2"/>
      <c r="S229" s="2"/>
    </row>
    <row r="230" spans="3:19" ht="40.5" customHeight="1">
      <c r="C230" s="3"/>
      <c r="D230" s="2"/>
      <c r="E230" s="2"/>
      <c r="F230" s="2"/>
      <c r="G230" s="4"/>
      <c r="H230" s="2"/>
      <c r="I230" s="2"/>
      <c r="J230" s="2"/>
      <c r="K230" s="2"/>
      <c r="L230" s="2"/>
      <c r="M230" s="2"/>
      <c r="N230" s="2"/>
      <c r="O230" s="2"/>
      <c r="P230" s="2"/>
      <c r="Q230" s="2"/>
      <c r="R230" s="2"/>
      <c r="S230" s="2"/>
    </row>
    <row r="231" spans="3:19" ht="40.5" customHeight="1">
      <c r="C231" s="3"/>
      <c r="D231" s="2"/>
      <c r="E231" s="2"/>
      <c r="F231" s="2"/>
      <c r="G231" s="4"/>
      <c r="H231" s="2"/>
      <c r="I231" s="2"/>
      <c r="J231" s="2"/>
      <c r="K231" s="2"/>
      <c r="L231" s="2"/>
      <c r="M231" s="2"/>
      <c r="N231" s="2"/>
      <c r="O231" s="2"/>
      <c r="P231" s="2"/>
      <c r="Q231" s="2"/>
      <c r="R231" s="2"/>
      <c r="S231" s="2"/>
    </row>
    <row r="232" spans="3:19" ht="40.5" customHeight="1">
      <c r="C232" s="3"/>
      <c r="D232" s="2"/>
      <c r="E232" s="2"/>
      <c r="F232" s="2"/>
      <c r="G232" s="4"/>
      <c r="H232" s="2"/>
      <c r="I232" s="2"/>
      <c r="J232" s="2"/>
      <c r="K232" s="2"/>
      <c r="L232" s="2"/>
      <c r="M232" s="2"/>
      <c r="N232" s="2"/>
      <c r="O232" s="2"/>
      <c r="P232" s="2"/>
      <c r="Q232" s="2"/>
      <c r="R232" s="2"/>
      <c r="S232" s="2"/>
    </row>
    <row r="233" spans="3:19" ht="40.5" customHeight="1">
      <c r="C233" s="3"/>
      <c r="D233" s="2"/>
      <c r="E233" s="2"/>
      <c r="F233" s="2"/>
      <c r="G233" s="4"/>
      <c r="H233" s="2"/>
      <c r="I233" s="2"/>
      <c r="J233" s="2"/>
      <c r="K233" s="2"/>
      <c r="L233" s="2"/>
      <c r="M233" s="2"/>
      <c r="N233" s="2"/>
      <c r="O233" s="2"/>
      <c r="P233" s="2"/>
      <c r="Q233" s="2"/>
      <c r="R233" s="2"/>
      <c r="S233" s="2"/>
    </row>
    <row r="234" spans="3:19" ht="40.5" customHeight="1">
      <c r="C234" s="3"/>
      <c r="D234" s="2"/>
      <c r="E234" s="2"/>
      <c r="F234" s="2"/>
      <c r="G234" s="4"/>
      <c r="H234" s="2"/>
      <c r="I234" s="2"/>
      <c r="J234" s="2"/>
      <c r="K234" s="2"/>
      <c r="L234" s="2"/>
      <c r="M234" s="2"/>
      <c r="N234" s="2"/>
      <c r="O234" s="2"/>
      <c r="P234" s="2"/>
      <c r="Q234" s="2"/>
      <c r="R234" s="2"/>
      <c r="S234" s="2"/>
    </row>
    <row r="235" spans="3:19" ht="40.5" customHeight="1">
      <c r="C235" s="3"/>
      <c r="D235" s="2"/>
      <c r="E235" s="2"/>
      <c r="F235" s="2"/>
      <c r="G235" s="4"/>
      <c r="H235" s="2"/>
      <c r="I235" s="2"/>
      <c r="J235" s="2"/>
      <c r="K235" s="2"/>
      <c r="L235" s="2"/>
      <c r="M235" s="2"/>
      <c r="N235" s="2"/>
      <c r="O235" s="2"/>
      <c r="P235" s="2"/>
      <c r="Q235" s="2"/>
      <c r="R235" s="2"/>
      <c r="S235" s="2"/>
    </row>
    <row r="236" spans="3:19" ht="40.5" customHeight="1">
      <c r="C236" s="3"/>
      <c r="D236" s="2"/>
      <c r="E236" s="2"/>
      <c r="F236" s="2"/>
      <c r="G236" s="4"/>
      <c r="H236" s="2"/>
      <c r="I236" s="2"/>
      <c r="J236" s="2"/>
      <c r="K236" s="2"/>
      <c r="L236" s="2"/>
      <c r="M236" s="2"/>
      <c r="N236" s="2"/>
      <c r="O236" s="2"/>
      <c r="P236" s="2"/>
      <c r="Q236" s="2"/>
      <c r="R236" s="2"/>
      <c r="S236" s="2"/>
    </row>
    <row r="237" spans="3:19" ht="40.5" customHeight="1">
      <c r="C237" s="3"/>
      <c r="D237" s="2"/>
      <c r="E237" s="2"/>
      <c r="F237" s="2"/>
      <c r="G237" s="4"/>
      <c r="H237" s="2"/>
      <c r="I237" s="2"/>
      <c r="J237" s="2"/>
      <c r="K237" s="2"/>
      <c r="L237" s="2"/>
      <c r="M237" s="2"/>
      <c r="N237" s="2"/>
      <c r="O237" s="2"/>
      <c r="P237" s="2"/>
      <c r="Q237" s="2"/>
      <c r="R237" s="2"/>
      <c r="S237" s="2"/>
    </row>
    <row r="238" spans="3:19" ht="40.5" customHeight="1">
      <c r="C238" s="3"/>
      <c r="D238" s="2"/>
      <c r="E238" s="2"/>
      <c r="F238" s="2"/>
      <c r="G238" s="4"/>
      <c r="H238" s="2"/>
      <c r="I238" s="2"/>
      <c r="J238" s="2"/>
      <c r="K238" s="2"/>
      <c r="L238" s="2"/>
      <c r="M238" s="2"/>
      <c r="N238" s="2"/>
      <c r="O238" s="2"/>
      <c r="P238" s="2"/>
      <c r="Q238" s="2"/>
      <c r="R238" s="2"/>
      <c r="S238" s="2"/>
    </row>
    <row r="239" spans="3:19" ht="40.5" customHeight="1">
      <c r="C239" s="3"/>
      <c r="D239" s="2"/>
      <c r="E239" s="2"/>
      <c r="F239" s="2"/>
      <c r="G239" s="4"/>
      <c r="H239" s="2"/>
      <c r="I239" s="2"/>
      <c r="J239" s="2"/>
      <c r="K239" s="2"/>
      <c r="L239" s="2"/>
      <c r="M239" s="2"/>
      <c r="N239" s="2"/>
      <c r="O239" s="2"/>
      <c r="P239" s="2"/>
      <c r="Q239" s="2"/>
      <c r="R239" s="2"/>
      <c r="S239" s="2"/>
    </row>
    <row r="240" spans="3:19" ht="40.5" customHeight="1">
      <c r="C240" s="3"/>
      <c r="D240" s="2"/>
      <c r="E240" s="2"/>
      <c r="F240" s="2"/>
      <c r="G240" s="4"/>
      <c r="H240" s="2"/>
      <c r="I240" s="2"/>
      <c r="J240" s="2"/>
      <c r="K240" s="2"/>
      <c r="L240" s="2"/>
      <c r="M240" s="2"/>
      <c r="N240" s="2"/>
      <c r="O240" s="2"/>
      <c r="P240" s="2"/>
      <c r="Q240" s="2"/>
      <c r="R240" s="2"/>
      <c r="S240" s="2"/>
    </row>
    <row r="241" spans="3:19" ht="40.5" customHeight="1">
      <c r="C241" s="3"/>
      <c r="D241" s="2"/>
      <c r="E241" s="2"/>
      <c r="F241" s="2"/>
      <c r="G241" s="4"/>
      <c r="H241" s="2"/>
      <c r="I241" s="2"/>
      <c r="J241" s="2"/>
      <c r="K241" s="2"/>
      <c r="L241" s="2"/>
      <c r="M241" s="2"/>
      <c r="N241" s="2"/>
      <c r="O241" s="2"/>
      <c r="P241" s="2"/>
      <c r="Q241" s="2"/>
      <c r="R241" s="2"/>
      <c r="S241" s="2"/>
    </row>
    <row r="242" spans="3:19" ht="40.5" customHeight="1">
      <c r="C242" s="3"/>
      <c r="D242" s="2"/>
      <c r="E242" s="2"/>
      <c r="F242" s="2"/>
      <c r="G242" s="4"/>
      <c r="H242" s="2"/>
      <c r="I242" s="2"/>
      <c r="J242" s="2"/>
      <c r="K242" s="2"/>
      <c r="L242" s="2"/>
      <c r="M242" s="2"/>
      <c r="N242" s="2"/>
      <c r="O242" s="2"/>
      <c r="P242" s="2"/>
      <c r="Q242" s="2"/>
      <c r="R242" s="2"/>
      <c r="S242" s="2"/>
    </row>
    <row r="243" spans="3:19" ht="40.5" customHeight="1">
      <c r="C243" s="3"/>
      <c r="D243" s="2"/>
      <c r="E243" s="2"/>
      <c r="F243" s="2"/>
      <c r="G243" s="4"/>
      <c r="H243" s="2"/>
      <c r="I243" s="2"/>
      <c r="J243" s="2"/>
      <c r="K243" s="2"/>
      <c r="L243" s="2"/>
      <c r="M243" s="2"/>
      <c r="N243" s="2"/>
      <c r="O243" s="2"/>
      <c r="P243" s="2"/>
      <c r="Q243" s="2"/>
      <c r="R243" s="2"/>
      <c r="S243" s="2"/>
    </row>
    <row r="244" spans="3:19" ht="40.5" customHeight="1">
      <c r="C244" s="3"/>
      <c r="D244" s="2"/>
      <c r="E244" s="2"/>
      <c r="F244" s="2"/>
      <c r="G244" s="4"/>
      <c r="H244" s="2"/>
      <c r="I244" s="2"/>
      <c r="J244" s="2"/>
      <c r="K244" s="2"/>
      <c r="L244" s="2"/>
      <c r="M244" s="2"/>
      <c r="N244" s="2"/>
      <c r="O244" s="2"/>
      <c r="P244" s="2"/>
      <c r="Q244" s="2"/>
      <c r="R244" s="2"/>
      <c r="S244" s="2"/>
    </row>
    <row r="245" spans="3:19" ht="40.5" customHeight="1">
      <c r="C245" s="3"/>
      <c r="D245" s="2"/>
      <c r="E245" s="2"/>
      <c r="F245" s="2"/>
      <c r="G245" s="4"/>
      <c r="H245" s="2"/>
      <c r="I245" s="2"/>
      <c r="J245" s="2"/>
      <c r="K245" s="2"/>
      <c r="L245" s="2"/>
      <c r="M245" s="2"/>
      <c r="N245" s="2"/>
      <c r="O245" s="2"/>
      <c r="P245" s="2"/>
      <c r="Q245" s="2"/>
      <c r="R245" s="2"/>
      <c r="S245" s="2"/>
    </row>
    <row r="246" spans="3:19" ht="40.5" customHeight="1">
      <c r="C246" s="3"/>
      <c r="D246" s="2"/>
      <c r="E246" s="2"/>
      <c r="F246" s="2"/>
      <c r="G246" s="4"/>
      <c r="H246" s="2"/>
      <c r="I246" s="2"/>
      <c r="J246" s="2"/>
      <c r="K246" s="2"/>
      <c r="L246" s="2"/>
      <c r="M246" s="2"/>
      <c r="N246" s="2"/>
      <c r="O246" s="2"/>
      <c r="P246" s="2"/>
      <c r="Q246" s="2"/>
      <c r="R246" s="2"/>
      <c r="S246" s="2"/>
    </row>
    <row r="247" spans="3:19" ht="40.5" customHeight="1">
      <c r="C247" s="3"/>
      <c r="D247" s="2"/>
      <c r="E247" s="2"/>
      <c r="F247" s="2"/>
      <c r="G247" s="4"/>
      <c r="H247" s="2"/>
      <c r="I247" s="2"/>
      <c r="J247" s="2"/>
      <c r="K247" s="2"/>
      <c r="L247" s="2"/>
      <c r="M247" s="2"/>
      <c r="N247" s="2"/>
      <c r="O247" s="2"/>
      <c r="P247" s="2"/>
      <c r="Q247" s="2"/>
      <c r="R247" s="2"/>
      <c r="S247" s="2"/>
    </row>
    <row r="248" spans="3:19" ht="40.5" customHeight="1">
      <c r="C248" s="3"/>
      <c r="D248" s="2"/>
      <c r="E248" s="2"/>
      <c r="F248" s="2"/>
      <c r="G248" s="4"/>
      <c r="H248" s="2"/>
      <c r="I248" s="2"/>
      <c r="J248" s="2"/>
      <c r="K248" s="2"/>
      <c r="L248" s="2"/>
      <c r="M248" s="2"/>
      <c r="N248" s="2"/>
      <c r="O248" s="2"/>
      <c r="P248" s="2"/>
      <c r="Q248" s="2"/>
      <c r="R248" s="2"/>
      <c r="S248" s="2"/>
    </row>
    <row r="249" spans="3:19" ht="40.5" customHeight="1">
      <c r="C249" s="3"/>
      <c r="D249" s="2"/>
      <c r="E249" s="2"/>
      <c r="F249" s="2"/>
      <c r="G249" s="4"/>
      <c r="H249" s="2"/>
      <c r="I249" s="2"/>
      <c r="J249" s="2"/>
      <c r="K249" s="2"/>
      <c r="L249" s="2"/>
      <c r="M249" s="2"/>
      <c r="N249" s="2"/>
      <c r="O249" s="2"/>
      <c r="P249" s="2"/>
      <c r="Q249" s="2"/>
      <c r="R249" s="2"/>
      <c r="S249" s="2"/>
    </row>
    <row r="250" spans="3:19" ht="40.5" customHeight="1">
      <c r="C250" s="3"/>
      <c r="D250" s="2"/>
      <c r="E250" s="2"/>
      <c r="F250" s="2"/>
      <c r="G250" s="4"/>
      <c r="H250" s="2"/>
      <c r="I250" s="2"/>
      <c r="J250" s="2"/>
      <c r="K250" s="2"/>
      <c r="L250" s="2"/>
      <c r="M250" s="2"/>
      <c r="N250" s="2"/>
      <c r="O250" s="2"/>
      <c r="P250" s="2"/>
      <c r="Q250" s="2"/>
      <c r="R250" s="2"/>
      <c r="S250" s="2"/>
    </row>
    <row r="251" spans="3:19" ht="40.5" customHeight="1">
      <c r="C251" s="3"/>
      <c r="D251" s="2"/>
      <c r="E251" s="2"/>
      <c r="F251" s="2"/>
      <c r="G251" s="4"/>
      <c r="H251" s="2"/>
      <c r="I251" s="2"/>
      <c r="J251" s="2"/>
      <c r="K251" s="2"/>
      <c r="L251" s="2"/>
      <c r="M251" s="2"/>
      <c r="N251" s="2"/>
      <c r="O251" s="2"/>
      <c r="P251" s="2"/>
      <c r="Q251" s="2"/>
      <c r="R251" s="2"/>
      <c r="S251" s="2"/>
    </row>
    <row r="252" spans="3:19" ht="40.5" customHeight="1">
      <c r="C252" s="3"/>
      <c r="D252" s="2"/>
      <c r="E252" s="2"/>
      <c r="F252" s="2"/>
      <c r="G252" s="4"/>
      <c r="H252" s="2"/>
      <c r="I252" s="2"/>
      <c r="J252" s="2"/>
      <c r="K252" s="2"/>
      <c r="L252" s="2"/>
      <c r="M252" s="2"/>
      <c r="N252" s="2"/>
      <c r="O252" s="2"/>
      <c r="P252" s="2"/>
      <c r="Q252" s="2"/>
      <c r="R252" s="2"/>
      <c r="S252" s="2"/>
    </row>
    <row r="253" spans="3:19" ht="40.5" customHeight="1">
      <c r="C253" s="3"/>
      <c r="D253" s="2"/>
      <c r="E253" s="2"/>
      <c r="F253" s="2"/>
      <c r="G253" s="4"/>
      <c r="H253" s="2"/>
      <c r="I253" s="2"/>
      <c r="J253" s="2"/>
      <c r="K253" s="2"/>
      <c r="L253" s="2"/>
      <c r="M253" s="2"/>
      <c r="N253" s="2"/>
      <c r="O253" s="2"/>
      <c r="P253" s="2"/>
      <c r="Q253" s="2"/>
      <c r="R253" s="2"/>
      <c r="S253" s="2"/>
    </row>
    <row r="254" spans="3:19" ht="40.5" customHeight="1">
      <c r="C254" s="3"/>
      <c r="D254" s="2"/>
      <c r="E254" s="2"/>
      <c r="F254" s="2"/>
      <c r="G254" s="4"/>
      <c r="H254" s="2"/>
      <c r="I254" s="2"/>
      <c r="J254" s="2"/>
      <c r="K254" s="2"/>
      <c r="L254" s="2"/>
      <c r="M254" s="2"/>
      <c r="N254" s="2"/>
      <c r="O254" s="2"/>
      <c r="P254" s="2"/>
      <c r="Q254" s="2"/>
      <c r="R254" s="2"/>
      <c r="S254" s="2"/>
    </row>
    <row r="255" spans="3:19" ht="40.5" customHeight="1">
      <c r="C255" s="3"/>
      <c r="D255" s="2"/>
      <c r="E255" s="2"/>
      <c r="F255" s="2"/>
      <c r="G255" s="4"/>
      <c r="H255" s="2"/>
      <c r="I255" s="2"/>
      <c r="J255" s="2"/>
      <c r="K255" s="2"/>
      <c r="L255" s="2"/>
      <c r="M255" s="2"/>
      <c r="N255" s="2"/>
      <c r="O255" s="2"/>
      <c r="P255" s="2"/>
      <c r="Q255" s="2"/>
      <c r="R255" s="2"/>
      <c r="S255" s="2"/>
    </row>
    <row r="256" spans="3:19" ht="40.5" customHeight="1">
      <c r="C256" s="3"/>
      <c r="D256" s="2"/>
      <c r="E256" s="2"/>
      <c r="F256" s="2"/>
      <c r="G256" s="4"/>
      <c r="H256" s="2"/>
      <c r="I256" s="2"/>
      <c r="J256" s="2"/>
      <c r="K256" s="2"/>
      <c r="L256" s="2"/>
      <c r="M256" s="2"/>
      <c r="N256" s="2"/>
      <c r="O256" s="2"/>
      <c r="P256" s="2"/>
      <c r="Q256" s="2"/>
      <c r="R256" s="2"/>
      <c r="S256" s="2"/>
    </row>
    <row r="257" spans="3:19" ht="40.5" customHeight="1">
      <c r="C257" s="3"/>
      <c r="D257" s="2"/>
      <c r="E257" s="2"/>
      <c r="F257" s="2"/>
      <c r="G257" s="4"/>
      <c r="H257" s="2"/>
      <c r="I257" s="2"/>
      <c r="J257" s="2"/>
      <c r="K257" s="2"/>
      <c r="L257" s="2"/>
      <c r="M257" s="2"/>
      <c r="N257" s="2"/>
      <c r="O257" s="2"/>
      <c r="P257" s="2"/>
      <c r="Q257" s="2"/>
      <c r="R257" s="2"/>
      <c r="S257" s="2"/>
    </row>
    <row r="258" spans="3:19" ht="40.5" customHeight="1">
      <c r="C258" s="3"/>
      <c r="D258" s="2"/>
      <c r="E258" s="2"/>
      <c r="F258" s="2"/>
      <c r="G258" s="4"/>
      <c r="H258" s="2"/>
      <c r="I258" s="2"/>
      <c r="J258" s="2"/>
      <c r="K258" s="2"/>
      <c r="L258" s="2"/>
      <c r="M258" s="2"/>
      <c r="N258" s="2"/>
      <c r="O258" s="2"/>
      <c r="P258" s="2"/>
      <c r="Q258" s="2"/>
      <c r="R258" s="2"/>
      <c r="S258" s="2"/>
    </row>
    <row r="259" spans="3:19" ht="40.5" customHeight="1">
      <c r="C259" s="3"/>
      <c r="D259" s="2"/>
      <c r="E259" s="2"/>
      <c r="F259" s="2"/>
      <c r="G259" s="4"/>
      <c r="H259" s="2"/>
      <c r="I259" s="2"/>
      <c r="J259" s="2"/>
      <c r="K259" s="2"/>
      <c r="L259" s="2"/>
      <c r="M259" s="2"/>
      <c r="N259" s="2"/>
      <c r="O259" s="2"/>
      <c r="P259" s="2"/>
      <c r="Q259" s="2"/>
      <c r="R259" s="2"/>
      <c r="S259" s="2"/>
    </row>
    <row r="260" spans="3:19" ht="40.5" customHeight="1">
      <c r="C260" s="3"/>
      <c r="D260" s="2"/>
      <c r="E260" s="2"/>
      <c r="F260" s="2"/>
      <c r="G260" s="4"/>
      <c r="H260" s="2"/>
      <c r="I260" s="2"/>
      <c r="J260" s="2"/>
      <c r="K260" s="2"/>
      <c r="L260" s="2"/>
      <c r="M260" s="2"/>
      <c r="N260" s="2"/>
      <c r="O260" s="2"/>
      <c r="P260" s="2"/>
      <c r="Q260" s="2"/>
      <c r="R260" s="2"/>
      <c r="S260" s="2"/>
    </row>
    <row r="261" spans="3:19" ht="40.5" customHeight="1">
      <c r="C261" s="3"/>
      <c r="D261" s="2"/>
      <c r="E261" s="2"/>
      <c r="F261" s="2"/>
      <c r="G261" s="4"/>
      <c r="H261" s="2"/>
      <c r="I261" s="2"/>
      <c r="J261" s="2"/>
      <c r="K261" s="2"/>
      <c r="L261" s="2"/>
      <c r="M261" s="2"/>
      <c r="N261" s="2"/>
      <c r="O261" s="2"/>
      <c r="P261" s="2"/>
      <c r="Q261" s="2"/>
      <c r="R261" s="2"/>
      <c r="S261" s="2"/>
    </row>
    <row r="262" spans="3:19" ht="40.5" customHeight="1">
      <c r="C262" s="3"/>
      <c r="D262" s="2"/>
      <c r="E262" s="2"/>
      <c r="F262" s="2"/>
      <c r="G262" s="4"/>
      <c r="H262" s="2"/>
      <c r="I262" s="2"/>
      <c r="J262" s="2"/>
      <c r="K262" s="2"/>
      <c r="L262" s="2"/>
      <c r="M262" s="2"/>
      <c r="N262" s="2"/>
      <c r="O262" s="2"/>
      <c r="P262" s="2"/>
      <c r="Q262" s="2"/>
      <c r="R262" s="2"/>
      <c r="S262" s="2"/>
    </row>
    <row r="263" spans="3:19" ht="40.5" customHeight="1">
      <c r="C263" s="3"/>
      <c r="D263" s="2"/>
      <c r="E263" s="2"/>
      <c r="F263" s="2"/>
      <c r="G263" s="4"/>
      <c r="H263" s="2"/>
      <c r="I263" s="2"/>
      <c r="J263" s="2"/>
      <c r="K263" s="2"/>
      <c r="L263" s="2"/>
      <c r="M263" s="2"/>
      <c r="N263" s="2"/>
      <c r="O263" s="2"/>
      <c r="P263" s="2"/>
      <c r="Q263" s="2"/>
      <c r="R263" s="2"/>
      <c r="S263" s="2"/>
    </row>
    <row r="264" spans="3:19" ht="40.5" customHeight="1">
      <c r="C264" s="3"/>
      <c r="D264" s="2"/>
      <c r="E264" s="2"/>
      <c r="F264" s="2"/>
      <c r="G264" s="4"/>
      <c r="H264" s="2"/>
      <c r="I264" s="2"/>
      <c r="J264" s="2"/>
      <c r="K264" s="2"/>
      <c r="L264" s="2"/>
      <c r="M264" s="2"/>
      <c r="N264" s="2"/>
      <c r="O264" s="2"/>
      <c r="P264" s="2"/>
      <c r="Q264" s="2"/>
      <c r="R264" s="2"/>
      <c r="S264" s="2"/>
    </row>
    <row r="265" spans="3:19" ht="40.5" customHeight="1">
      <c r="C265" s="3"/>
      <c r="D265" s="2"/>
      <c r="E265" s="2"/>
      <c r="F265" s="2"/>
      <c r="G265" s="4"/>
      <c r="H265" s="2"/>
      <c r="I265" s="2"/>
      <c r="J265" s="2"/>
      <c r="K265" s="2"/>
      <c r="L265" s="2"/>
      <c r="M265" s="2"/>
      <c r="N265" s="2"/>
      <c r="O265" s="2"/>
      <c r="P265" s="2"/>
      <c r="Q265" s="2"/>
      <c r="R265" s="2"/>
      <c r="S265" s="2"/>
    </row>
    <row r="266" spans="3:19" ht="40.5" customHeight="1">
      <c r="C266" s="3"/>
      <c r="D266" s="2"/>
      <c r="E266" s="2"/>
      <c r="F266" s="2"/>
      <c r="G266" s="4"/>
      <c r="H266" s="2"/>
      <c r="I266" s="2"/>
      <c r="J266" s="2"/>
      <c r="K266" s="2"/>
      <c r="L266" s="2"/>
      <c r="M266" s="2"/>
      <c r="N266" s="2"/>
      <c r="O266" s="2"/>
      <c r="P266" s="2"/>
      <c r="Q266" s="2"/>
      <c r="R266" s="2"/>
      <c r="S266" s="2"/>
    </row>
    <row r="267" spans="3:19" ht="40.5" customHeight="1">
      <c r="C267" s="3"/>
      <c r="D267" s="2"/>
      <c r="E267" s="2"/>
      <c r="F267" s="2"/>
      <c r="G267" s="4"/>
      <c r="H267" s="2"/>
      <c r="I267" s="2"/>
      <c r="J267" s="2"/>
      <c r="K267" s="2"/>
      <c r="L267" s="2"/>
      <c r="M267" s="2"/>
      <c r="N267" s="2"/>
      <c r="O267" s="2"/>
      <c r="P267" s="2"/>
      <c r="Q267" s="2"/>
      <c r="R267" s="2"/>
      <c r="S267" s="2"/>
    </row>
    <row r="268" spans="3:19" ht="40.5" customHeight="1">
      <c r="C268" s="3"/>
      <c r="D268" s="2"/>
      <c r="E268" s="2"/>
      <c r="F268" s="2"/>
      <c r="G268" s="4"/>
      <c r="H268" s="2"/>
      <c r="I268" s="2"/>
      <c r="J268" s="2"/>
      <c r="K268" s="2"/>
      <c r="L268" s="2"/>
      <c r="M268" s="2"/>
      <c r="N268" s="2"/>
      <c r="O268" s="2"/>
      <c r="P268" s="2"/>
      <c r="Q268" s="2"/>
      <c r="R268" s="2"/>
      <c r="S268" s="2"/>
    </row>
    <row r="269" spans="3:19" ht="40.5" customHeight="1">
      <c r="C269" s="3"/>
      <c r="D269" s="2"/>
      <c r="E269" s="2"/>
      <c r="F269" s="2"/>
      <c r="G269" s="4"/>
      <c r="H269" s="2"/>
      <c r="I269" s="2"/>
      <c r="J269" s="2"/>
      <c r="K269" s="2"/>
      <c r="L269" s="2"/>
      <c r="M269" s="2"/>
      <c r="N269" s="2"/>
      <c r="O269" s="2"/>
      <c r="P269" s="2"/>
      <c r="Q269" s="2"/>
      <c r="R269" s="2"/>
      <c r="S269" s="2"/>
    </row>
    <row r="270" spans="3:19" ht="40.5" customHeight="1">
      <c r="C270" s="3"/>
      <c r="D270" s="2"/>
      <c r="E270" s="2"/>
      <c r="F270" s="2"/>
      <c r="G270" s="4"/>
      <c r="H270" s="2"/>
      <c r="I270" s="2"/>
      <c r="J270" s="2"/>
      <c r="K270" s="2"/>
      <c r="L270" s="2"/>
      <c r="M270" s="2"/>
      <c r="N270" s="2"/>
      <c r="O270" s="2"/>
      <c r="P270" s="2"/>
      <c r="Q270" s="2"/>
      <c r="R270" s="2"/>
      <c r="S270" s="2"/>
    </row>
    <row r="271" spans="3:19" ht="40.5" customHeight="1">
      <c r="C271" s="3"/>
      <c r="D271" s="2"/>
      <c r="E271" s="2"/>
      <c r="F271" s="2"/>
      <c r="G271" s="4"/>
      <c r="H271" s="2"/>
      <c r="I271" s="2"/>
      <c r="J271" s="2"/>
      <c r="K271" s="2"/>
      <c r="L271" s="2"/>
      <c r="M271" s="2"/>
      <c r="N271" s="2"/>
      <c r="O271" s="2"/>
      <c r="P271" s="2"/>
      <c r="Q271" s="2"/>
      <c r="R271" s="2"/>
      <c r="S271" s="2"/>
    </row>
    <row r="272" spans="3:19" ht="40.5" customHeight="1">
      <c r="C272" s="3"/>
      <c r="D272" s="2"/>
      <c r="E272" s="2"/>
      <c r="F272" s="2"/>
      <c r="G272" s="4"/>
      <c r="H272" s="2"/>
      <c r="I272" s="2"/>
      <c r="J272" s="2"/>
      <c r="K272" s="2"/>
      <c r="L272" s="2"/>
      <c r="M272" s="2"/>
      <c r="N272" s="2"/>
      <c r="O272" s="2"/>
      <c r="P272" s="2"/>
      <c r="Q272" s="2"/>
      <c r="R272" s="2"/>
      <c r="S272" s="2"/>
    </row>
    <row r="273" spans="3:19" ht="40.5" customHeight="1">
      <c r="C273" s="3"/>
      <c r="D273" s="2"/>
      <c r="E273" s="2"/>
      <c r="F273" s="2"/>
      <c r="G273" s="4"/>
      <c r="H273" s="2"/>
      <c r="I273" s="2"/>
      <c r="J273" s="2"/>
      <c r="K273" s="2"/>
      <c r="L273" s="2"/>
      <c r="M273" s="2"/>
      <c r="N273" s="2"/>
      <c r="O273" s="2"/>
      <c r="P273" s="2"/>
      <c r="Q273" s="2"/>
      <c r="R273" s="2"/>
      <c r="S273" s="2"/>
    </row>
    <row r="274" spans="3:19" ht="40.5" customHeight="1">
      <c r="C274" s="3"/>
      <c r="D274" s="2"/>
      <c r="E274" s="2"/>
      <c r="F274" s="2"/>
      <c r="G274" s="4"/>
      <c r="H274" s="2"/>
      <c r="I274" s="2"/>
      <c r="J274" s="2"/>
      <c r="K274" s="2"/>
      <c r="L274" s="2"/>
      <c r="M274" s="2"/>
      <c r="N274" s="2"/>
      <c r="O274" s="2"/>
      <c r="P274" s="2"/>
      <c r="Q274" s="2"/>
      <c r="R274" s="2"/>
      <c r="S274" s="2"/>
    </row>
    <row r="275" spans="3:19" ht="40.5" customHeight="1">
      <c r="C275" s="3"/>
      <c r="D275" s="2"/>
      <c r="E275" s="2"/>
      <c r="F275" s="2"/>
      <c r="G275" s="4"/>
      <c r="H275" s="2"/>
      <c r="I275" s="2"/>
      <c r="J275" s="2"/>
      <c r="K275" s="2"/>
      <c r="L275" s="2"/>
      <c r="M275" s="2"/>
      <c r="N275" s="2"/>
      <c r="O275" s="2"/>
      <c r="P275" s="2"/>
      <c r="Q275" s="2"/>
      <c r="R275" s="2"/>
      <c r="S275" s="2"/>
    </row>
    <row r="276" spans="3:19" ht="40.5" customHeight="1">
      <c r="C276" s="3"/>
      <c r="D276" s="2"/>
      <c r="E276" s="2"/>
      <c r="F276" s="2"/>
      <c r="G276" s="4"/>
      <c r="H276" s="2"/>
      <c r="I276" s="2"/>
      <c r="J276" s="2"/>
      <c r="K276" s="2"/>
      <c r="L276" s="2"/>
      <c r="M276" s="2"/>
      <c r="N276" s="2"/>
      <c r="O276" s="2"/>
      <c r="P276" s="2"/>
      <c r="Q276" s="2"/>
      <c r="R276" s="2"/>
      <c r="S276" s="2"/>
    </row>
    <row r="277" spans="3:19" ht="40.5" customHeight="1">
      <c r="C277" s="3"/>
      <c r="D277" s="2"/>
      <c r="E277" s="2"/>
      <c r="F277" s="2"/>
      <c r="G277" s="4"/>
      <c r="H277" s="2"/>
      <c r="I277" s="2"/>
      <c r="J277" s="2"/>
      <c r="K277" s="2"/>
      <c r="L277" s="2"/>
      <c r="M277" s="2"/>
      <c r="N277" s="2"/>
      <c r="O277" s="2"/>
      <c r="P277" s="2"/>
      <c r="Q277" s="2"/>
      <c r="R277" s="2"/>
      <c r="S277" s="2"/>
    </row>
    <row r="278" spans="3:19" ht="40.5" customHeight="1">
      <c r="C278" s="3"/>
      <c r="D278" s="2"/>
      <c r="E278" s="2"/>
      <c r="F278" s="2"/>
      <c r="G278" s="4"/>
      <c r="H278" s="2"/>
      <c r="I278" s="2"/>
      <c r="J278" s="2"/>
      <c r="K278" s="2"/>
      <c r="L278" s="2"/>
      <c r="M278" s="2"/>
      <c r="N278" s="2"/>
      <c r="O278" s="2"/>
      <c r="P278" s="2"/>
      <c r="Q278" s="2"/>
      <c r="R278" s="2"/>
      <c r="S278" s="2"/>
    </row>
    <row r="279" spans="3:19" ht="40.5" customHeight="1">
      <c r="C279" s="3"/>
      <c r="D279" s="2"/>
      <c r="E279" s="2"/>
      <c r="F279" s="2"/>
      <c r="G279" s="4"/>
      <c r="H279" s="2"/>
      <c r="I279" s="2"/>
      <c r="J279" s="2"/>
      <c r="K279" s="2"/>
      <c r="L279" s="2"/>
      <c r="M279" s="2"/>
      <c r="N279" s="2"/>
      <c r="O279" s="2"/>
      <c r="P279" s="2"/>
      <c r="Q279" s="2"/>
      <c r="R279" s="2"/>
      <c r="S279" s="2"/>
    </row>
    <row r="280" spans="3:19" ht="40.5" customHeight="1">
      <c r="C280" s="3"/>
      <c r="D280" s="2"/>
      <c r="E280" s="2"/>
      <c r="F280" s="2"/>
      <c r="G280" s="4"/>
      <c r="H280" s="2"/>
      <c r="I280" s="2"/>
      <c r="J280" s="2"/>
      <c r="K280" s="2"/>
      <c r="L280" s="2"/>
      <c r="M280" s="2"/>
      <c r="N280" s="2"/>
      <c r="O280" s="2"/>
      <c r="P280" s="2"/>
      <c r="Q280" s="2"/>
      <c r="R280" s="2"/>
      <c r="S280" s="2"/>
    </row>
    <row r="281" spans="3:19" ht="40.5" customHeight="1">
      <c r="C281" s="3"/>
      <c r="D281" s="2"/>
      <c r="E281" s="2"/>
      <c r="F281" s="2"/>
      <c r="G281" s="4"/>
      <c r="H281" s="2"/>
      <c r="I281" s="2"/>
      <c r="J281" s="2"/>
      <c r="K281" s="2"/>
      <c r="L281" s="2"/>
      <c r="M281" s="2"/>
      <c r="N281" s="2"/>
      <c r="O281" s="2"/>
      <c r="P281" s="2"/>
      <c r="Q281" s="2"/>
      <c r="R281" s="2"/>
      <c r="S281" s="2"/>
    </row>
    <row r="282" spans="3:19" ht="40.5" customHeight="1">
      <c r="C282" s="3"/>
      <c r="D282" s="2"/>
      <c r="E282" s="2"/>
      <c r="F282" s="2"/>
      <c r="G282" s="4"/>
      <c r="H282" s="2"/>
      <c r="I282" s="2"/>
      <c r="J282" s="2"/>
      <c r="K282" s="2"/>
      <c r="L282" s="2"/>
      <c r="M282" s="2"/>
      <c r="N282" s="2"/>
      <c r="O282" s="2"/>
      <c r="P282" s="2"/>
      <c r="Q282" s="2"/>
      <c r="R282" s="2"/>
      <c r="S282" s="2"/>
    </row>
    <row r="283" spans="3:19" ht="40.5" customHeight="1">
      <c r="C283" s="3"/>
      <c r="D283" s="2"/>
      <c r="E283" s="2"/>
      <c r="F283" s="2"/>
      <c r="G283" s="4"/>
      <c r="H283" s="2"/>
      <c r="I283" s="2"/>
      <c r="J283" s="2"/>
      <c r="K283" s="2"/>
      <c r="L283" s="2"/>
      <c r="M283" s="2"/>
      <c r="N283" s="2"/>
      <c r="O283" s="2"/>
      <c r="P283" s="2"/>
      <c r="Q283" s="2"/>
      <c r="R283" s="2"/>
      <c r="S283" s="2"/>
    </row>
    <row r="284" spans="3:19" ht="40.5" customHeight="1">
      <c r="C284" s="3"/>
      <c r="D284" s="2"/>
      <c r="E284" s="2"/>
      <c r="F284" s="2"/>
      <c r="G284" s="4"/>
      <c r="H284" s="2"/>
      <c r="I284" s="2"/>
      <c r="J284" s="2"/>
      <c r="K284" s="2"/>
      <c r="L284" s="2"/>
      <c r="M284" s="2"/>
      <c r="N284" s="2"/>
      <c r="O284" s="2"/>
      <c r="P284" s="2"/>
      <c r="Q284" s="2"/>
      <c r="R284" s="2"/>
      <c r="S284" s="2"/>
    </row>
    <row r="285" spans="3:19" ht="40.5" customHeight="1">
      <c r="C285" s="3"/>
      <c r="D285" s="2"/>
      <c r="E285" s="2"/>
      <c r="F285" s="2"/>
      <c r="G285" s="4"/>
      <c r="H285" s="2"/>
      <c r="I285" s="2"/>
      <c r="J285" s="2"/>
      <c r="K285" s="2"/>
      <c r="L285" s="2"/>
      <c r="M285" s="2"/>
      <c r="N285" s="2"/>
      <c r="O285" s="2"/>
      <c r="P285" s="2"/>
      <c r="Q285" s="2"/>
      <c r="R285" s="2"/>
      <c r="S285" s="2"/>
    </row>
    <row r="286" spans="3:19" ht="40.5" customHeight="1">
      <c r="C286" s="3"/>
      <c r="D286" s="2"/>
      <c r="E286" s="2"/>
      <c r="F286" s="2"/>
      <c r="G286" s="4"/>
      <c r="H286" s="2"/>
      <c r="I286" s="2"/>
      <c r="J286" s="2"/>
      <c r="K286" s="2"/>
      <c r="L286" s="2"/>
      <c r="M286" s="2"/>
      <c r="N286" s="2"/>
      <c r="O286" s="2"/>
      <c r="P286" s="2"/>
      <c r="Q286" s="2"/>
      <c r="R286" s="2"/>
      <c r="S286" s="2"/>
    </row>
    <row r="287" spans="3:19" ht="40.5" customHeight="1">
      <c r="C287" s="3"/>
      <c r="D287" s="2"/>
      <c r="E287" s="2"/>
      <c r="F287" s="2"/>
      <c r="G287" s="4"/>
      <c r="H287" s="2"/>
      <c r="I287" s="2"/>
      <c r="J287" s="2"/>
      <c r="K287" s="2"/>
      <c r="L287" s="2"/>
      <c r="M287" s="2"/>
      <c r="N287" s="2"/>
      <c r="O287" s="2"/>
      <c r="P287" s="2"/>
      <c r="Q287" s="2"/>
      <c r="R287" s="2"/>
      <c r="S287" s="2"/>
    </row>
    <row r="288" spans="3:19" ht="40.5" customHeight="1">
      <c r="C288" s="3"/>
      <c r="D288" s="2"/>
      <c r="E288" s="2"/>
      <c r="F288" s="2"/>
      <c r="G288" s="4"/>
      <c r="H288" s="2"/>
      <c r="I288" s="2"/>
      <c r="J288" s="2"/>
      <c r="K288" s="2"/>
      <c r="L288" s="2"/>
      <c r="M288" s="2"/>
      <c r="N288" s="2"/>
      <c r="O288" s="2"/>
      <c r="P288" s="2"/>
      <c r="Q288" s="2"/>
      <c r="R288" s="2"/>
      <c r="S288" s="2"/>
    </row>
    <row r="289" spans="3:19" ht="40.5" customHeight="1">
      <c r="C289" s="3"/>
      <c r="D289" s="2"/>
      <c r="E289" s="2"/>
      <c r="F289" s="2"/>
      <c r="G289" s="4"/>
      <c r="H289" s="2"/>
      <c r="I289" s="2"/>
      <c r="J289" s="2"/>
      <c r="K289" s="2"/>
      <c r="L289" s="2"/>
      <c r="M289" s="2"/>
      <c r="N289" s="2"/>
      <c r="O289" s="2"/>
      <c r="P289" s="2"/>
      <c r="Q289" s="2"/>
      <c r="R289" s="2"/>
      <c r="S289" s="2"/>
    </row>
    <row r="290" spans="3:19" ht="40.5" customHeight="1">
      <c r="C290" s="3"/>
      <c r="D290" s="2"/>
      <c r="E290" s="2"/>
      <c r="F290" s="2"/>
      <c r="G290" s="4"/>
      <c r="H290" s="2"/>
      <c r="I290" s="2"/>
      <c r="J290" s="2"/>
      <c r="K290" s="2"/>
      <c r="L290" s="2"/>
      <c r="M290" s="2"/>
      <c r="N290" s="2"/>
      <c r="O290" s="2"/>
      <c r="P290" s="2"/>
      <c r="Q290" s="2"/>
      <c r="R290" s="2"/>
      <c r="S290" s="2"/>
    </row>
    <row r="291" spans="3:19" ht="40.5" customHeight="1">
      <c r="C291" s="3"/>
      <c r="D291" s="2"/>
      <c r="E291" s="2"/>
      <c r="F291" s="2"/>
      <c r="G291" s="4"/>
      <c r="H291" s="2"/>
      <c r="I291" s="2"/>
      <c r="J291" s="2"/>
      <c r="K291" s="2"/>
      <c r="L291" s="2"/>
      <c r="M291" s="2"/>
      <c r="N291" s="2"/>
      <c r="O291" s="2"/>
      <c r="P291" s="2"/>
      <c r="Q291" s="2"/>
      <c r="R291" s="2"/>
      <c r="S291" s="2"/>
    </row>
    <row r="292" spans="3:19" ht="40.5" customHeight="1">
      <c r="C292" s="3"/>
      <c r="D292" s="2"/>
      <c r="E292" s="2"/>
      <c r="F292" s="2"/>
      <c r="G292" s="4"/>
      <c r="H292" s="2"/>
      <c r="I292" s="2"/>
      <c r="J292" s="2"/>
      <c r="K292" s="2"/>
      <c r="L292" s="2"/>
      <c r="M292" s="2"/>
      <c r="N292" s="2"/>
      <c r="O292" s="2"/>
      <c r="P292" s="2"/>
      <c r="Q292" s="2"/>
      <c r="R292" s="2"/>
      <c r="S292" s="2"/>
    </row>
    <row r="293" spans="3:19" ht="40.5" customHeight="1">
      <c r="C293" s="3"/>
      <c r="D293" s="2"/>
      <c r="E293" s="2"/>
      <c r="F293" s="2"/>
      <c r="G293" s="4"/>
      <c r="H293" s="2"/>
      <c r="I293" s="2"/>
      <c r="J293" s="2"/>
      <c r="K293" s="2"/>
      <c r="L293" s="2"/>
      <c r="M293" s="2"/>
      <c r="N293" s="2"/>
      <c r="O293" s="2"/>
      <c r="P293" s="2"/>
      <c r="Q293" s="2"/>
      <c r="R293" s="2"/>
      <c r="S293" s="2"/>
    </row>
    <row r="294" spans="3:19" ht="40.5" customHeight="1">
      <c r="C294" s="3"/>
      <c r="D294" s="2"/>
      <c r="E294" s="2"/>
      <c r="F294" s="2"/>
      <c r="G294" s="4"/>
      <c r="H294" s="2"/>
      <c r="I294" s="2"/>
      <c r="J294" s="2"/>
      <c r="K294" s="2"/>
      <c r="L294" s="2"/>
      <c r="M294" s="2"/>
      <c r="N294" s="2"/>
      <c r="O294" s="2"/>
      <c r="P294" s="2"/>
      <c r="Q294" s="2"/>
      <c r="R294" s="2"/>
      <c r="S294" s="2"/>
    </row>
    <row r="295" spans="3:19" ht="40.5" customHeight="1">
      <c r="C295" s="3"/>
      <c r="D295" s="2"/>
      <c r="E295" s="2"/>
      <c r="F295" s="2"/>
      <c r="G295" s="4"/>
      <c r="H295" s="2"/>
      <c r="I295" s="2"/>
      <c r="J295" s="2"/>
      <c r="K295" s="2"/>
      <c r="L295" s="2"/>
      <c r="M295" s="2"/>
      <c r="N295" s="2"/>
      <c r="O295" s="2"/>
      <c r="P295" s="2"/>
      <c r="Q295" s="2"/>
      <c r="R295" s="2"/>
      <c r="S295" s="2"/>
    </row>
    <row r="296" spans="3:19" ht="40.5" customHeight="1">
      <c r="C296" s="3"/>
      <c r="D296" s="2"/>
      <c r="E296" s="2"/>
      <c r="F296" s="2"/>
      <c r="G296" s="4"/>
      <c r="H296" s="2"/>
      <c r="I296" s="2"/>
      <c r="J296" s="2"/>
      <c r="K296" s="2"/>
      <c r="L296" s="2"/>
      <c r="M296" s="2"/>
      <c r="N296" s="2"/>
      <c r="O296" s="2"/>
      <c r="P296" s="2"/>
      <c r="Q296" s="2"/>
      <c r="R296" s="2"/>
      <c r="S296" s="2"/>
    </row>
    <row r="297" spans="3:19" ht="40.5" customHeight="1">
      <c r="C297" s="3"/>
      <c r="D297" s="2"/>
      <c r="E297" s="2"/>
      <c r="F297" s="2"/>
      <c r="G297" s="4"/>
      <c r="H297" s="2"/>
      <c r="I297" s="2"/>
      <c r="J297" s="2"/>
      <c r="K297" s="2"/>
      <c r="L297" s="2"/>
      <c r="M297" s="2"/>
      <c r="N297" s="2"/>
      <c r="O297" s="2"/>
      <c r="P297" s="2"/>
      <c r="Q297" s="2"/>
      <c r="R297" s="2"/>
      <c r="S297" s="2"/>
    </row>
    <row r="298" spans="3:19" ht="40.5" customHeight="1">
      <c r="C298" s="3"/>
      <c r="D298" s="2"/>
      <c r="E298" s="2"/>
      <c r="F298" s="2"/>
      <c r="G298" s="4"/>
      <c r="H298" s="2"/>
      <c r="I298" s="2"/>
      <c r="J298" s="2"/>
      <c r="K298" s="2"/>
      <c r="L298" s="2"/>
      <c r="M298" s="2"/>
      <c r="N298" s="2"/>
      <c r="O298" s="2"/>
      <c r="P298" s="2"/>
      <c r="Q298" s="2"/>
      <c r="R298" s="2"/>
      <c r="S298" s="2"/>
    </row>
    <row r="299" spans="3:19" ht="40.5" customHeight="1">
      <c r="C299" s="3"/>
      <c r="D299" s="2"/>
      <c r="E299" s="2"/>
      <c r="F299" s="2"/>
      <c r="G299" s="4"/>
      <c r="H299" s="2"/>
      <c r="I299" s="2"/>
      <c r="J299" s="2"/>
      <c r="K299" s="2"/>
      <c r="L299" s="2"/>
      <c r="M299" s="2"/>
      <c r="N299" s="2"/>
      <c r="O299" s="2"/>
      <c r="P299" s="2"/>
      <c r="Q299" s="2"/>
      <c r="R299" s="2"/>
      <c r="S299" s="2"/>
    </row>
    <row r="300" spans="3:19" ht="40.5" customHeight="1">
      <c r="C300" s="3"/>
      <c r="D300" s="2"/>
      <c r="E300" s="2"/>
      <c r="F300" s="2"/>
      <c r="G300" s="4"/>
      <c r="H300" s="2"/>
      <c r="I300" s="2"/>
      <c r="J300" s="2"/>
      <c r="K300" s="2"/>
      <c r="L300" s="2"/>
      <c r="M300" s="2"/>
      <c r="N300" s="2"/>
      <c r="O300" s="2"/>
      <c r="P300" s="2"/>
      <c r="Q300" s="2"/>
      <c r="R300" s="2"/>
      <c r="S300" s="2"/>
    </row>
    <row r="301" spans="3:19" ht="40.5" customHeight="1">
      <c r="C301" s="3"/>
      <c r="D301" s="2"/>
      <c r="E301" s="2"/>
      <c r="F301" s="2"/>
      <c r="G301" s="4"/>
      <c r="H301" s="2"/>
      <c r="I301" s="2"/>
      <c r="J301" s="2"/>
      <c r="K301" s="2"/>
      <c r="L301" s="2"/>
      <c r="M301" s="2"/>
      <c r="N301" s="2"/>
      <c r="O301" s="2"/>
      <c r="P301" s="2"/>
      <c r="Q301" s="2"/>
      <c r="R301" s="2"/>
      <c r="S301" s="2"/>
    </row>
    <row r="302" spans="3:19" ht="40.5" customHeight="1">
      <c r="C302" s="3"/>
      <c r="D302" s="2"/>
      <c r="E302" s="2"/>
      <c r="F302" s="2"/>
      <c r="G302" s="4"/>
      <c r="H302" s="2"/>
      <c r="I302" s="2"/>
      <c r="J302" s="2"/>
      <c r="K302" s="2"/>
      <c r="L302" s="2"/>
      <c r="M302" s="2"/>
      <c r="N302" s="2"/>
      <c r="O302" s="2"/>
      <c r="P302" s="2"/>
      <c r="Q302" s="2"/>
      <c r="R302" s="2"/>
      <c r="S302" s="2"/>
    </row>
    <row r="303" spans="3:19" ht="40.5" customHeight="1">
      <c r="C303" s="3"/>
      <c r="D303" s="2"/>
      <c r="E303" s="2"/>
      <c r="F303" s="2"/>
      <c r="G303" s="4"/>
      <c r="H303" s="2"/>
      <c r="I303" s="2"/>
      <c r="J303" s="2"/>
      <c r="K303" s="2"/>
      <c r="L303" s="2"/>
      <c r="M303" s="2"/>
      <c r="N303" s="2"/>
      <c r="O303" s="2"/>
      <c r="P303" s="2"/>
      <c r="Q303" s="2"/>
      <c r="R303" s="2"/>
      <c r="S303" s="2"/>
    </row>
    <row r="304" spans="3:19" ht="40.5" customHeight="1">
      <c r="C304" s="3"/>
      <c r="D304" s="2"/>
      <c r="E304" s="2"/>
      <c r="F304" s="2"/>
      <c r="G304" s="4"/>
      <c r="H304" s="2"/>
      <c r="I304" s="2"/>
      <c r="J304" s="2"/>
      <c r="K304" s="2"/>
      <c r="L304" s="2"/>
      <c r="M304" s="2"/>
      <c r="N304" s="2"/>
      <c r="O304" s="2"/>
      <c r="P304" s="2"/>
      <c r="Q304" s="2"/>
      <c r="R304" s="2"/>
      <c r="S304" s="2"/>
    </row>
    <row r="305" spans="3:19" ht="40.5" customHeight="1">
      <c r="C305" s="3"/>
      <c r="D305" s="2"/>
      <c r="E305" s="2"/>
      <c r="F305" s="2"/>
      <c r="G305" s="4"/>
      <c r="H305" s="2"/>
      <c r="I305" s="2"/>
      <c r="J305" s="2"/>
      <c r="K305" s="2"/>
      <c r="L305" s="2"/>
      <c r="M305" s="2"/>
      <c r="N305" s="2"/>
      <c r="O305" s="2"/>
      <c r="P305" s="2"/>
      <c r="Q305" s="2"/>
      <c r="R305" s="2"/>
      <c r="S305" s="2"/>
    </row>
    <row r="306" spans="3:19" ht="40.5" customHeight="1">
      <c r="C306" s="3"/>
      <c r="D306" s="2"/>
      <c r="E306" s="2"/>
      <c r="F306" s="2"/>
      <c r="G306" s="4"/>
      <c r="H306" s="2"/>
      <c r="I306" s="2"/>
      <c r="J306" s="2"/>
      <c r="K306" s="2"/>
      <c r="L306" s="2"/>
      <c r="M306" s="2"/>
      <c r="N306" s="2"/>
      <c r="O306" s="2"/>
      <c r="P306" s="2"/>
      <c r="Q306" s="2"/>
      <c r="R306" s="2"/>
      <c r="S306" s="2"/>
    </row>
    <row r="307" spans="3:19" ht="40.5" customHeight="1">
      <c r="C307" s="3"/>
      <c r="D307" s="2"/>
      <c r="E307" s="2"/>
      <c r="F307" s="2"/>
      <c r="G307" s="4"/>
      <c r="H307" s="2"/>
      <c r="I307" s="2"/>
      <c r="J307" s="2"/>
      <c r="K307" s="2"/>
      <c r="L307" s="2"/>
      <c r="M307" s="2"/>
      <c r="N307" s="2"/>
      <c r="O307" s="2"/>
      <c r="P307" s="2"/>
      <c r="Q307" s="2"/>
      <c r="R307" s="2"/>
      <c r="S307" s="2"/>
    </row>
    <row r="308" spans="3:19" ht="40.5" customHeight="1">
      <c r="C308" s="3"/>
      <c r="D308" s="2"/>
      <c r="E308" s="2"/>
      <c r="F308" s="2"/>
      <c r="G308" s="4"/>
      <c r="H308" s="2"/>
      <c r="I308" s="2"/>
      <c r="J308" s="2"/>
      <c r="K308" s="2"/>
      <c r="L308" s="2"/>
      <c r="M308" s="2"/>
      <c r="N308" s="2"/>
      <c r="O308" s="2"/>
      <c r="P308" s="2"/>
      <c r="Q308" s="2"/>
      <c r="R308" s="2"/>
      <c r="S308" s="2"/>
    </row>
    <row r="309" spans="3:19" ht="40.5" customHeight="1">
      <c r="C309" s="3"/>
      <c r="D309" s="2"/>
      <c r="E309" s="2"/>
      <c r="F309" s="2"/>
      <c r="G309" s="4"/>
      <c r="H309" s="2"/>
      <c r="I309" s="2"/>
      <c r="J309" s="2"/>
      <c r="K309" s="2"/>
      <c r="L309" s="2"/>
      <c r="M309" s="2"/>
      <c r="N309" s="2"/>
      <c r="O309" s="2"/>
      <c r="P309" s="2"/>
      <c r="Q309" s="2"/>
      <c r="R309" s="2"/>
      <c r="S309" s="2"/>
    </row>
    <row r="310" spans="3:19" ht="40.5" customHeight="1">
      <c r="C310" s="3"/>
      <c r="D310" s="2"/>
      <c r="E310" s="2"/>
      <c r="F310" s="2"/>
      <c r="G310" s="4"/>
      <c r="H310" s="2"/>
      <c r="I310" s="2"/>
      <c r="J310" s="2"/>
      <c r="K310" s="2"/>
      <c r="L310" s="2"/>
      <c r="M310" s="2"/>
      <c r="N310" s="2"/>
      <c r="O310" s="2"/>
      <c r="P310" s="2"/>
      <c r="Q310" s="2"/>
      <c r="R310" s="2"/>
      <c r="S310" s="2"/>
    </row>
    <row r="311" spans="3:19" ht="40.5" customHeight="1">
      <c r="C311" s="3"/>
      <c r="D311" s="2"/>
      <c r="E311" s="2"/>
      <c r="F311" s="2"/>
      <c r="G311" s="4"/>
      <c r="H311" s="2"/>
      <c r="I311" s="2"/>
      <c r="J311" s="2"/>
      <c r="K311" s="2"/>
      <c r="L311" s="2"/>
      <c r="M311" s="2"/>
      <c r="N311" s="2"/>
      <c r="O311" s="2"/>
      <c r="P311" s="2"/>
      <c r="Q311" s="2"/>
      <c r="R311" s="2"/>
      <c r="S311" s="2"/>
    </row>
    <row r="312" spans="3:19" ht="40.5" customHeight="1">
      <c r="C312" s="3"/>
      <c r="D312" s="2"/>
      <c r="E312" s="2"/>
      <c r="F312" s="2"/>
      <c r="G312" s="4"/>
      <c r="H312" s="2"/>
      <c r="I312" s="2"/>
      <c r="J312" s="2"/>
      <c r="K312" s="2"/>
      <c r="L312" s="2"/>
      <c r="M312" s="2"/>
      <c r="N312" s="2"/>
      <c r="O312" s="2"/>
      <c r="P312" s="2"/>
      <c r="Q312" s="2"/>
      <c r="R312" s="2"/>
      <c r="S312" s="2"/>
    </row>
    <row r="313" spans="3:19" ht="40.5" customHeight="1">
      <c r="C313" s="3"/>
      <c r="D313" s="2"/>
      <c r="E313" s="2"/>
      <c r="F313" s="2"/>
      <c r="G313" s="4"/>
      <c r="H313" s="2"/>
      <c r="I313" s="2"/>
      <c r="J313" s="2"/>
      <c r="K313" s="2"/>
      <c r="L313" s="2"/>
      <c r="M313" s="2"/>
      <c r="N313" s="2"/>
      <c r="O313" s="2"/>
      <c r="P313" s="2"/>
      <c r="Q313" s="2"/>
      <c r="R313" s="2"/>
      <c r="S313" s="2"/>
    </row>
    <row r="314" spans="3:19" ht="40.5" customHeight="1">
      <c r="C314" s="3"/>
      <c r="D314" s="2"/>
      <c r="E314" s="2"/>
      <c r="F314" s="2"/>
      <c r="G314" s="4"/>
      <c r="H314" s="2"/>
      <c r="I314" s="2"/>
      <c r="J314" s="2"/>
      <c r="K314" s="2"/>
      <c r="L314" s="2"/>
      <c r="M314" s="2"/>
      <c r="N314" s="2"/>
      <c r="O314" s="2"/>
      <c r="P314" s="2"/>
      <c r="Q314" s="2"/>
      <c r="R314" s="2"/>
      <c r="S314" s="2"/>
    </row>
    <row r="315" spans="3:19" ht="40.5" customHeight="1">
      <c r="C315" s="3"/>
      <c r="D315" s="2"/>
      <c r="E315" s="2"/>
      <c r="F315" s="2"/>
      <c r="G315" s="4"/>
      <c r="H315" s="2"/>
      <c r="I315" s="2"/>
      <c r="J315" s="2"/>
      <c r="K315" s="2"/>
      <c r="L315" s="2"/>
      <c r="M315" s="2"/>
      <c r="N315" s="2"/>
      <c r="O315" s="2"/>
      <c r="P315" s="2"/>
      <c r="Q315" s="2"/>
      <c r="R315" s="2"/>
      <c r="S315" s="2"/>
    </row>
    <row r="316" spans="3:19" ht="40.5" customHeight="1">
      <c r="C316" s="3"/>
      <c r="D316" s="2"/>
      <c r="E316" s="2"/>
      <c r="F316" s="2"/>
      <c r="G316" s="4"/>
      <c r="H316" s="2"/>
      <c r="I316" s="2"/>
      <c r="J316" s="2"/>
      <c r="K316" s="2"/>
      <c r="L316" s="2"/>
      <c r="M316" s="2"/>
      <c r="N316" s="2"/>
      <c r="O316" s="2"/>
      <c r="P316" s="2"/>
      <c r="Q316" s="2"/>
      <c r="R316" s="2"/>
      <c r="S316" s="2"/>
    </row>
    <row r="317" spans="3:19" ht="40.5" customHeight="1">
      <c r="C317" s="3"/>
      <c r="D317" s="2"/>
      <c r="E317" s="2"/>
      <c r="F317" s="2"/>
      <c r="G317" s="4"/>
      <c r="H317" s="2"/>
      <c r="I317" s="2"/>
      <c r="J317" s="2"/>
      <c r="K317" s="2"/>
      <c r="L317" s="2"/>
      <c r="M317" s="2"/>
      <c r="N317" s="2"/>
      <c r="O317" s="2"/>
      <c r="P317" s="2"/>
      <c r="Q317" s="2"/>
      <c r="R317" s="2"/>
      <c r="S317" s="2"/>
    </row>
    <row r="318" spans="3:19" ht="40.5" customHeight="1">
      <c r="C318" s="3"/>
      <c r="D318" s="2"/>
      <c r="E318" s="2"/>
      <c r="F318" s="2"/>
      <c r="G318" s="4"/>
      <c r="H318" s="2"/>
      <c r="I318" s="2"/>
      <c r="J318" s="2"/>
      <c r="K318" s="2"/>
      <c r="L318" s="2"/>
      <c r="M318" s="2"/>
      <c r="N318" s="2"/>
      <c r="O318" s="2"/>
      <c r="P318" s="2"/>
      <c r="Q318" s="2"/>
      <c r="R318" s="2"/>
      <c r="S318" s="2"/>
    </row>
    <row r="319" spans="3:19" ht="40.5" customHeight="1">
      <c r="C319" s="3"/>
      <c r="D319" s="2"/>
      <c r="E319" s="2"/>
      <c r="F319" s="2"/>
      <c r="G319" s="4"/>
      <c r="H319" s="2"/>
      <c r="I319" s="2"/>
      <c r="J319" s="2"/>
      <c r="K319" s="2"/>
      <c r="L319" s="2"/>
      <c r="M319" s="2"/>
      <c r="N319" s="2"/>
      <c r="O319" s="2"/>
      <c r="P319" s="2"/>
      <c r="Q319" s="2"/>
      <c r="R319" s="2"/>
      <c r="S319" s="2"/>
    </row>
    <row r="320" spans="3:19" ht="40.5" customHeight="1">
      <c r="C320" s="3"/>
      <c r="D320" s="2"/>
      <c r="E320" s="2"/>
      <c r="F320" s="2"/>
      <c r="G320" s="4"/>
      <c r="H320" s="2"/>
      <c r="I320" s="2"/>
      <c r="J320" s="2"/>
      <c r="K320" s="2"/>
      <c r="L320" s="2"/>
      <c r="M320" s="2"/>
      <c r="N320" s="2"/>
      <c r="O320" s="2"/>
      <c r="P320" s="2"/>
      <c r="Q320" s="2"/>
      <c r="R320" s="2"/>
      <c r="S320" s="2"/>
    </row>
    <row r="321" spans="3:19" ht="40.5" customHeight="1">
      <c r="C321" s="3"/>
      <c r="D321" s="2"/>
      <c r="E321" s="2"/>
      <c r="F321" s="2"/>
      <c r="G321" s="4"/>
      <c r="H321" s="2"/>
      <c r="I321" s="2"/>
      <c r="J321" s="2"/>
      <c r="K321" s="2"/>
      <c r="L321" s="2"/>
      <c r="M321" s="2"/>
      <c r="N321" s="2"/>
      <c r="O321" s="2"/>
      <c r="P321" s="2"/>
      <c r="Q321" s="2"/>
      <c r="R321" s="2"/>
      <c r="S321" s="2"/>
    </row>
    <row r="322" spans="3:19" ht="40.5" customHeight="1">
      <c r="C322" s="3"/>
      <c r="D322" s="2"/>
      <c r="E322" s="2"/>
      <c r="F322" s="2"/>
      <c r="G322" s="4"/>
      <c r="H322" s="2"/>
      <c r="I322" s="2"/>
      <c r="J322" s="2"/>
      <c r="K322" s="2"/>
      <c r="L322" s="2"/>
      <c r="M322" s="2"/>
      <c r="N322" s="2"/>
      <c r="O322" s="2"/>
      <c r="P322" s="2"/>
      <c r="Q322" s="2"/>
      <c r="R322" s="2"/>
      <c r="S322" s="2"/>
    </row>
    <row r="323" spans="3:19" ht="40.5" customHeight="1">
      <c r="C323" s="3"/>
      <c r="D323" s="2"/>
      <c r="E323" s="2"/>
      <c r="F323" s="2"/>
      <c r="G323" s="4"/>
      <c r="H323" s="2"/>
      <c r="I323" s="2"/>
      <c r="J323" s="2"/>
      <c r="K323" s="2"/>
      <c r="L323" s="2"/>
      <c r="M323" s="2"/>
      <c r="N323" s="2"/>
      <c r="O323" s="2"/>
      <c r="P323" s="2"/>
      <c r="Q323" s="2"/>
      <c r="R323" s="2"/>
      <c r="S323" s="2"/>
    </row>
    <row r="324" spans="3:19" ht="40.5" customHeight="1">
      <c r="C324" s="3"/>
      <c r="D324" s="2"/>
      <c r="E324" s="2"/>
      <c r="F324" s="2"/>
      <c r="G324" s="4"/>
      <c r="H324" s="2"/>
      <c r="I324" s="2"/>
      <c r="J324" s="2"/>
      <c r="K324" s="2"/>
      <c r="L324" s="2"/>
      <c r="M324" s="2"/>
      <c r="N324" s="2"/>
      <c r="O324" s="2"/>
      <c r="P324" s="2"/>
      <c r="Q324" s="2"/>
      <c r="R324" s="2"/>
      <c r="S324" s="2"/>
    </row>
    <row r="325" spans="3:19" ht="40.5" customHeight="1">
      <c r="C325" s="3"/>
      <c r="D325" s="2"/>
      <c r="E325" s="2"/>
      <c r="F325" s="2"/>
      <c r="G325" s="4"/>
      <c r="H325" s="2"/>
      <c r="I325" s="2"/>
      <c r="J325" s="2"/>
      <c r="K325" s="2"/>
      <c r="L325" s="2"/>
      <c r="M325" s="2"/>
      <c r="N325" s="2"/>
      <c r="O325" s="2"/>
      <c r="P325" s="2"/>
      <c r="Q325" s="2"/>
      <c r="R325" s="2"/>
      <c r="S325" s="2"/>
    </row>
    <row r="326" spans="3:19" ht="40.5" customHeight="1">
      <c r="C326" s="3"/>
      <c r="D326" s="2"/>
      <c r="E326" s="2"/>
      <c r="F326" s="2"/>
      <c r="G326" s="4"/>
      <c r="H326" s="2"/>
      <c r="I326" s="2"/>
      <c r="J326" s="2"/>
      <c r="K326" s="2"/>
      <c r="L326" s="2"/>
      <c r="M326" s="2"/>
      <c r="N326" s="2"/>
      <c r="O326" s="2"/>
      <c r="P326" s="2"/>
      <c r="Q326" s="2"/>
      <c r="R326" s="2"/>
      <c r="S326" s="2"/>
    </row>
    <row r="327" spans="3:19" ht="40.5" customHeight="1">
      <c r="C327" s="3"/>
      <c r="D327" s="2"/>
      <c r="E327" s="2"/>
      <c r="F327" s="2"/>
      <c r="G327" s="4"/>
      <c r="H327" s="2"/>
      <c r="I327" s="2"/>
      <c r="J327" s="2"/>
      <c r="K327" s="2"/>
      <c r="L327" s="2"/>
      <c r="M327" s="2"/>
      <c r="N327" s="2"/>
      <c r="O327" s="2"/>
      <c r="P327" s="2"/>
      <c r="Q327" s="2"/>
      <c r="R327" s="2"/>
      <c r="S327" s="2"/>
    </row>
    <row r="328" spans="3:19" ht="40.5" customHeight="1">
      <c r="C328" s="3"/>
      <c r="D328" s="2"/>
      <c r="E328" s="2"/>
      <c r="F328" s="2"/>
      <c r="G328" s="4"/>
      <c r="H328" s="2"/>
      <c r="I328" s="2"/>
      <c r="J328" s="2"/>
      <c r="K328" s="2"/>
      <c r="L328" s="2"/>
      <c r="M328" s="2"/>
      <c r="N328" s="2"/>
      <c r="O328" s="2"/>
      <c r="P328" s="2"/>
      <c r="Q328" s="2"/>
      <c r="R328" s="2"/>
      <c r="S328" s="2"/>
    </row>
    <row r="329" spans="3:19" ht="40.5" customHeight="1">
      <c r="C329" s="3"/>
      <c r="D329" s="2"/>
      <c r="E329" s="2"/>
      <c r="F329" s="2"/>
      <c r="G329" s="4"/>
      <c r="H329" s="2"/>
      <c r="I329" s="2"/>
      <c r="J329" s="2"/>
      <c r="K329" s="2"/>
      <c r="L329" s="2"/>
      <c r="M329" s="2"/>
      <c r="N329" s="2"/>
      <c r="O329" s="2"/>
      <c r="P329" s="2"/>
      <c r="Q329" s="2"/>
      <c r="R329" s="2"/>
      <c r="S329" s="2"/>
    </row>
    <row r="330" spans="3:19" ht="40.5" customHeight="1">
      <c r="C330" s="3"/>
      <c r="D330" s="2"/>
      <c r="E330" s="2"/>
      <c r="F330" s="2"/>
      <c r="G330" s="4"/>
      <c r="H330" s="2"/>
      <c r="I330" s="2"/>
      <c r="J330" s="2"/>
      <c r="K330" s="2"/>
      <c r="L330" s="2"/>
      <c r="M330" s="2"/>
      <c r="N330" s="2"/>
      <c r="O330" s="2"/>
      <c r="P330" s="2"/>
      <c r="Q330" s="2"/>
      <c r="R330" s="2"/>
      <c r="S330" s="2"/>
    </row>
    <row r="331" spans="3:19" ht="40.5" customHeight="1">
      <c r="C331" s="3"/>
      <c r="D331" s="2"/>
      <c r="E331" s="2"/>
      <c r="F331" s="2"/>
      <c r="G331" s="4"/>
      <c r="H331" s="2"/>
      <c r="I331" s="2"/>
      <c r="J331" s="2"/>
      <c r="K331" s="2"/>
      <c r="L331" s="2"/>
      <c r="M331" s="2"/>
      <c r="N331" s="2"/>
      <c r="O331" s="2"/>
      <c r="P331" s="2"/>
      <c r="Q331" s="2"/>
      <c r="R331" s="2"/>
      <c r="S331" s="2"/>
    </row>
    <row r="332" spans="3:19" ht="40.5" customHeight="1">
      <c r="C332" s="3"/>
      <c r="D332" s="2"/>
      <c r="E332" s="2"/>
      <c r="F332" s="2"/>
      <c r="G332" s="4"/>
      <c r="H332" s="2"/>
      <c r="I332" s="2"/>
      <c r="J332" s="2"/>
      <c r="K332" s="2"/>
      <c r="L332" s="2"/>
      <c r="M332" s="2"/>
      <c r="N332" s="2"/>
      <c r="O332" s="2"/>
      <c r="P332" s="2"/>
      <c r="Q332" s="2"/>
      <c r="R332" s="2"/>
      <c r="S332" s="2"/>
    </row>
    <row r="333" spans="3:19" ht="40.5" customHeight="1">
      <c r="C333" s="3"/>
      <c r="D333" s="2"/>
      <c r="E333" s="2"/>
      <c r="F333" s="2"/>
      <c r="G333" s="4"/>
      <c r="H333" s="2"/>
      <c r="I333" s="2"/>
      <c r="J333" s="2"/>
      <c r="K333" s="2"/>
      <c r="L333" s="2"/>
      <c r="M333" s="2"/>
      <c r="N333" s="2"/>
      <c r="O333" s="2"/>
      <c r="P333" s="2"/>
      <c r="Q333" s="2"/>
      <c r="R333" s="2"/>
      <c r="S333" s="2"/>
    </row>
    <row r="334" spans="3:19" ht="40.5" customHeight="1">
      <c r="C334" s="3"/>
      <c r="D334" s="2"/>
      <c r="E334" s="2"/>
      <c r="F334" s="2"/>
      <c r="G334" s="4"/>
      <c r="H334" s="2"/>
      <c r="I334" s="2"/>
      <c r="J334" s="2"/>
      <c r="K334" s="2"/>
      <c r="L334" s="2"/>
      <c r="M334" s="2"/>
      <c r="N334" s="2"/>
      <c r="O334" s="2"/>
      <c r="P334" s="2"/>
      <c r="Q334" s="2"/>
      <c r="R334" s="2"/>
      <c r="S334" s="2"/>
    </row>
    <row r="335" spans="3:19" ht="40.5" customHeight="1">
      <c r="C335" s="3"/>
      <c r="D335" s="2"/>
      <c r="E335" s="2"/>
      <c r="F335" s="2"/>
      <c r="G335" s="4"/>
      <c r="H335" s="2"/>
      <c r="I335" s="2"/>
      <c r="J335" s="2"/>
      <c r="K335" s="2"/>
      <c r="L335" s="2"/>
      <c r="M335" s="2"/>
      <c r="N335" s="2"/>
      <c r="O335" s="2"/>
      <c r="P335" s="2"/>
      <c r="Q335" s="2"/>
      <c r="R335" s="2"/>
      <c r="S335" s="2"/>
    </row>
    <row r="336" spans="3:19" ht="40.5" customHeight="1">
      <c r="C336" s="3"/>
      <c r="D336" s="2"/>
      <c r="E336" s="2"/>
      <c r="F336" s="2"/>
      <c r="G336" s="4"/>
      <c r="H336" s="2"/>
      <c r="I336" s="2"/>
      <c r="J336" s="2"/>
      <c r="K336" s="2"/>
      <c r="L336" s="2"/>
      <c r="M336" s="2"/>
      <c r="N336" s="2"/>
      <c r="O336" s="2"/>
      <c r="P336" s="2"/>
      <c r="Q336" s="2"/>
      <c r="R336" s="2"/>
      <c r="S336" s="2"/>
    </row>
    <row r="337" spans="3:19" ht="40.5" customHeight="1">
      <c r="C337" s="3"/>
      <c r="D337" s="2"/>
      <c r="E337" s="2"/>
      <c r="F337" s="2"/>
      <c r="G337" s="4"/>
      <c r="H337" s="2"/>
      <c r="I337" s="2"/>
      <c r="J337" s="2"/>
      <c r="K337" s="2"/>
      <c r="L337" s="2"/>
      <c r="M337" s="2"/>
      <c r="N337" s="2"/>
      <c r="O337" s="2"/>
      <c r="P337" s="2"/>
      <c r="Q337" s="2"/>
      <c r="R337" s="2"/>
      <c r="S337" s="2"/>
    </row>
    <row r="338" spans="3:19" ht="40.5" customHeight="1">
      <c r="C338" s="3"/>
      <c r="D338" s="2"/>
      <c r="E338" s="2"/>
      <c r="F338" s="2"/>
      <c r="G338" s="4"/>
      <c r="H338" s="2"/>
      <c r="I338" s="2"/>
      <c r="J338" s="2"/>
      <c r="K338" s="2"/>
      <c r="L338" s="2"/>
      <c r="M338" s="2"/>
      <c r="N338" s="2"/>
      <c r="O338" s="2"/>
      <c r="P338" s="2"/>
      <c r="Q338" s="2"/>
      <c r="R338" s="2"/>
      <c r="S338" s="2"/>
    </row>
    <row r="339" spans="3:19" ht="40.5" customHeight="1">
      <c r="C339" s="3"/>
      <c r="D339" s="2"/>
      <c r="E339" s="2"/>
      <c r="F339" s="2"/>
      <c r="G339" s="4"/>
      <c r="H339" s="2"/>
      <c r="I339" s="2"/>
      <c r="J339" s="2"/>
      <c r="K339" s="2"/>
      <c r="L339" s="2"/>
      <c r="M339" s="2"/>
      <c r="N339" s="2"/>
      <c r="O339" s="2"/>
      <c r="P339" s="2"/>
      <c r="Q339" s="2"/>
      <c r="R339" s="2"/>
      <c r="S339" s="2"/>
    </row>
    <row r="340" spans="3:19" ht="40.5" customHeight="1">
      <c r="C340" s="3"/>
      <c r="D340" s="2"/>
      <c r="E340" s="2"/>
      <c r="F340" s="2"/>
      <c r="G340" s="4"/>
      <c r="H340" s="2"/>
      <c r="I340" s="2"/>
      <c r="J340" s="2"/>
      <c r="K340" s="2"/>
      <c r="L340" s="2"/>
      <c r="M340" s="2"/>
      <c r="N340" s="2"/>
      <c r="O340" s="2"/>
      <c r="P340" s="2"/>
      <c r="Q340" s="2"/>
      <c r="R340" s="2"/>
      <c r="S340" s="2"/>
    </row>
    <row r="341" spans="3:19" ht="40.5" customHeight="1">
      <c r="C341" s="3"/>
      <c r="D341" s="2"/>
      <c r="E341" s="2"/>
      <c r="F341" s="2"/>
      <c r="G341" s="4"/>
      <c r="H341" s="2"/>
      <c r="I341" s="2"/>
      <c r="J341" s="2"/>
      <c r="K341" s="2"/>
      <c r="L341" s="2"/>
      <c r="M341" s="2"/>
      <c r="N341" s="2"/>
      <c r="O341" s="2"/>
      <c r="P341" s="2"/>
      <c r="Q341" s="2"/>
      <c r="R341" s="2"/>
      <c r="S341" s="2"/>
    </row>
    <row r="342" spans="3:19" ht="40.5" customHeight="1">
      <c r="C342" s="3"/>
      <c r="D342" s="2"/>
      <c r="E342" s="2"/>
      <c r="F342" s="2"/>
      <c r="G342" s="4"/>
      <c r="H342" s="2"/>
      <c r="I342" s="2"/>
      <c r="J342" s="2"/>
      <c r="K342" s="2"/>
      <c r="L342" s="2"/>
      <c r="M342" s="2"/>
      <c r="N342" s="2"/>
      <c r="O342" s="2"/>
      <c r="P342" s="2"/>
      <c r="Q342" s="2"/>
      <c r="R342" s="2"/>
      <c r="S342" s="2"/>
    </row>
    <row r="343" spans="3:19" ht="40.5" customHeight="1">
      <c r="C343" s="3"/>
      <c r="D343" s="2"/>
      <c r="E343" s="2"/>
      <c r="F343" s="2"/>
      <c r="G343" s="4"/>
      <c r="H343" s="2"/>
      <c r="I343" s="2"/>
      <c r="J343" s="2"/>
      <c r="K343" s="2"/>
      <c r="L343" s="2"/>
      <c r="M343" s="2"/>
      <c r="N343" s="2"/>
      <c r="O343" s="2"/>
      <c r="P343" s="2"/>
      <c r="Q343" s="2"/>
      <c r="R343" s="2"/>
      <c r="S343" s="2"/>
    </row>
    <row r="344" spans="3:19" ht="40.5" customHeight="1">
      <c r="C344" s="3"/>
      <c r="D344" s="2"/>
      <c r="E344" s="2"/>
      <c r="F344" s="2"/>
      <c r="G344" s="4"/>
      <c r="H344" s="2"/>
      <c r="I344" s="2"/>
      <c r="J344" s="2"/>
      <c r="K344" s="2"/>
      <c r="L344" s="2"/>
      <c r="M344" s="2"/>
      <c r="N344" s="2"/>
      <c r="O344" s="2"/>
      <c r="P344" s="2"/>
      <c r="Q344" s="2"/>
      <c r="R344" s="2"/>
      <c r="S344" s="2"/>
    </row>
    <row r="345" spans="3:19" ht="40.5" customHeight="1">
      <c r="C345" s="3"/>
      <c r="D345" s="2"/>
      <c r="E345" s="2"/>
      <c r="F345" s="2"/>
      <c r="G345" s="4"/>
      <c r="H345" s="2"/>
      <c r="I345" s="2"/>
      <c r="J345" s="2"/>
      <c r="K345" s="2"/>
      <c r="L345" s="2"/>
      <c r="M345" s="2"/>
      <c r="N345" s="2"/>
      <c r="O345" s="2"/>
      <c r="P345" s="2"/>
      <c r="Q345" s="2"/>
      <c r="R345" s="2"/>
      <c r="S345" s="2"/>
    </row>
    <row r="346" spans="3:19" ht="40.5" customHeight="1">
      <c r="C346" s="3"/>
      <c r="D346" s="2"/>
      <c r="E346" s="2"/>
      <c r="F346" s="2"/>
      <c r="G346" s="4"/>
      <c r="H346" s="2"/>
      <c r="I346" s="2"/>
      <c r="J346" s="2"/>
      <c r="K346" s="2"/>
      <c r="L346" s="2"/>
      <c r="M346" s="2"/>
      <c r="N346" s="2"/>
      <c r="O346" s="2"/>
      <c r="P346" s="2"/>
      <c r="Q346" s="2"/>
      <c r="R346" s="2"/>
      <c r="S346" s="2"/>
    </row>
    <row r="347" spans="3:19" ht="40.5" customHeight="1">
      <c r="C347" s="3"/>
      <c r="D347" s="2"/>
      <c r="E347" s="2"/>
      <c r="F347" s="2"/>
      <c r="G347" s="4"/>
      <c r="H347" s="2"/>
      <c r="I347" s="2"/>
      <c r="J347" s="2"/>
      <c r="K347" s="2"/>
      <c r="L347" s="2"/>
      <c r="M347" s="2"/>
      <c r="N347" s="2"/>
      <c r="O347" s="2"/>
      <c r="P347" s="2"/>
      <c r="Q347" s="2"/>
      <c r="R347" s="2"/>
      <c r="S347" s="2"/>
    </row>
    <row r="348" spans="3:19" ht="40.5" customHeight="1">
      <c r="C348" s="3"/>
      <c r="D348" s="2"/>
      <c r="E348" s="2"/>
      <c r="F348" s="2"/>
      <c r="G348" s="4"/>
      <c r="H348" s="2"/>
      <c r="I348" s="2"/>
      <c r="J348" s="2"/>
      <c r="K348" s="2"/>
      <c r="L348" s="2"/>
      <c r="M348" s="2"/>
      <c r="N348" s="2"/>
      <c r="O348" s="2"/>
      <c r="P348" s="2"/>
      <c r="Q348" s="2"/>
      <c r="R348" s="2"/>
      <c r="S348" s="2"/>
    </row>
    <row r="349" spans="3:19" ht="40.5" customHeight="1">
      <c r="C349" s="3"/>
      <c r="D349" s="2"/>
      <c r="E349" s="2"/>
      <c r="F349" s="2"/>
      <c r="G349" s="4"/>
      <c r="H349" s="2"/>
      <c r="I349" s="2"/>
      <c r="J349" s="2"/>
      <c r="K349" s="2"/>
      <c r="L349" s="2"/>
      <c r="M349" s="2"/>
      <c r="N349" s="2"/>
      <c r="O349" s="2"/>
      <c r="P349" s="2"/>
      <c r="Q349" s="2"/>
      <c r="R349" s="2"/>
      <c r="S349" s="2"/>
    </row>
    <row r="350" spans="3:19" ht="40.5" customHeight="1">
      <c r="C350" s="3"/>
      <c r="D350" s="2"/>
      <c r="E350" s="2"/>
      <c r="F350" s="2"/>
      <c r="G350" s="4"/>
      <c r="H350" s="2"/>
      <c r="I350" s="2"/>
      <c r="J350" s="2"/>
      <c r="K350" s="2"/>
      <c r="L350" s="2"/>
      <c r="M350" s="2"/>
      <c r="N350" s="2"/>
      <c r="O350" s="2"/>
      <c r="P350" s="2"/>
      <c r="Q350" s="2"/>
      <c r="R350" s="2"/>
      <c r="S350" s="2"/>
    </row>
    <row r="351" spans="3:19" ht="40.5" customHeight="1">
      <c r="C351" s="3"/>
      <c r="D351" s="2"/>
      <c r="E351" s="2"/>
      <c r="F351" s="2"/>
      <c r="G351" s="4"/>
      <c r="H351" s="2"/>
      <c r="I351" s="2"/>
      <c r="J351" s="2"/>
      <c r="K351" s="2"/>
      <c r="L351" s="2"/>
      <c r="M351" s="2"/>
      <c r="N351" s="2"/>
      <c r="O351" s="2"/>
      <c r="P351" s="2"/>
      <c r="Q351" s="2"/>
      <c r="R351" s="2"/>
      <c r="S351" s="2"/>
    </row>
    <row r="352" spans="3:19" ht="40.5" customHeight="1">
      <c r="C352" s="3"/>
      <c r="D352" s="2"/>
      <c r="E352" s="2"/>
      <c r="F352" s="2"/>
      <c r="G352" s="4"/>
      <c r="H352" s="2"/>
      <c r="I352" s="2"/>
      <c r="J352" s="2"/>
      <c r="K352" s="2"/>
      <c r="L352" s="2"/>
      <c r="M352" s="2"/>
      <c r="N352" s="2"/>
      <c r="O352" s="2"/>
      <c r="P352" s="2"/>
      <c r="Q352" s="2"/>
      <c r="R352" s="2"/>
      <c r="S352" s="2"/>
    </row>
    <row r="353" spans="3:19" ht="40.5" customHeight="1">
      <c r="C353" s="3"/>
      <c r="D353" s="2"/>
      <c r="E353" s="2"/>
      <c r="F353" s="2"/>
      <c r="G353" s="4"/>
      <c r="H353" s="2"/>
      <c r="I353" s="2"/>
      <c r="J353" s="2"/>
      <c r="K353" s="2"/>
      <c r="L353" s="2"/>
      <c r="M353" s="2"/>
      <c r="N353" s="2"/>
      <c r="O353" s="2"/>
      <c r="P353" s="2"/>
      <c r="Q353" s="2"/>
      <c r="R353" s="2"/>
      <c r="S353" s="2"/>
    </row>
    <row r="354" spans="3:19" ht="40.5" customHeight="1">
      <c r="C354" s="3"/>
      <c r="D354" s="2"/>
      <c r="E354" s="2"/>
      <c r="F354" s="2"/>
      <c r="G354" s="4"/>
      <c r="H354" s="2"/>
      <c r="I354" s="2"/>
      <c r="J354" s="2"/>
      <c r="K354" s="2"/>
      <c r="L354" s="2"/>
      <c r="M354" s="2"/>
      <c r="N354" s="2"/>
      <c r="O354" s="2"/>
      <c r="P354" s="2"/>
      <c r="Q354" s="2"/>
      <c r="R354" s="2"/>
      <c r="S354" s="2"/>
    </row>
    <row r="355" spans="3:19" ht="40.5" customHeight="1">
      <c r="C355" s="3"/>
      <c r="D355" s="2"/>
      <c r="E355" s="2"/>
      <c r="F355" s="2"/>
      <c r="G355" s="4"/>
      <c r="H355" s="2"/>
      <c r="I355" s="2"/>
      <c r="J355" s="2"/>
      <c r="K355" s="2"/>
      <c r="L355" s="2"/>
      <c r="M355" s="2"/>
      <c r="N355" s="2"/>
      <c r="O355" s="2"/>
      <c r="P355" s="2"/>
      <c r="Q355" s="2"/>
      <c r="R355" s="2"/>
      <c r="S355" s="2"/>
    </row>
    <row r="356" spans="3:19" ht="40.5" customHeight="1">
      <c r="C356" s="3"/>
      <c r="D356" s="2"/>
      <c r="E356" s="2"/>
      <c r="F356" s="2"/>
      <c r="G356" s="4"/>
      <c r="H356" s="2"/>
      <c r="I356" s="2"/>
      <c r="J356" s="2"/>
      <c r="K356" s="2"/>
      <c r="L356" s="2"/>
      <c r="M356" s="2"/>
      <c r="N356" s="2"/>
      <c r="O356" s="2"/>
      <c r="P356" s="2"/>
      <c r="Q356" s="2"/>
      <c r="R356" s="2"/>
      <c r="S356" s="2"/>
    </row>
    <row r="357" spans="3:19" ht="40.5" customHeight="1">
      <c r="C357" s="3"/>
      <c r="D357" s="2"/>
      <c r="E357" s="2"/>
      <c r="F357" s="2"/>
      <c r="G357" s="4"/>
      <c r="H357" s="2"/>
      <c r="I357" s="2"/>
      <c r="J357" s="2"/>
      <c r="K357" s="2"/>
      <c r="L357" s="2"/>
      <c r="M357" s="2"/>
      <c r="N357" s="2"/>
      <c r="O357" s="2"/>
      <c r="P357" s="2"/>
      <c r="Q357" s="2"/>
      <c r="R357" s="2"/>
      <c r="S357" s="2"/>
    </row>
    <row r="358" spans="3:19" ht="40.5" customHeight="1">
      <c r="C358" s="3"/>
      <c r="D358" s="2"/>
      <c r="E358" s="2"/>
      <c r="F358" s="2"/>
      <c r="G358" s="4"/>
      <c r="H358" s="2"/>
      <c r="I358" s="2"/>
      <c r="J358" s="2"/>
      <c r="K358" s="2"/>
      <c r="L358" s="2"/>
      <c r="M358" s="2"/>
      <c r="N358" s="2"/>
      <c r="O358" s="2"/>
      <c r="P358" s="2"/>
      <c r="Q358" s="2"/>
      <c r="R358" s="2"/>
      <c r="S358" s="2"/>
    </row>
    <row r="359" spans="3:19" ht="40.5" customHeight="1">
      <c r="C359" s="3"/>
      <c r="D359" s="2"/>
      <c r="E359" s="2"/>
      <c r="F359" s="2"/>
      <c r="G359" s="4"/>
      <c r="H359" s="2"/>
      <c r="I359" s="2"/>
      <c r="J359" s="2"/>
      <c r="K359" s="2"/>
      <c r="L359" s="2"/>
      <c r="M359" s="2"/>
      <c r="N359" s="2"/>
      <c r="O359" s="2"/>
      <c r="P359" s="2"/>
      <c r="Q359" s="2"/>
      <c r="R359" s="2"/>
      <c r="S359" s="2"/>
    </row>
    <row r="360" spans="3:19" ht="40.5" customHeight="1">
      <c r="C360" s="3"/>
      <c r="D360" s="2"/>
      <c r="E360" s="2"/>
      <c r="F360" s="2"/>
      <c r="G360" s="4"/>
      <c r="H360" s="2"/>
      <c r="I360" s="2"/>
      <c r="J360" s="2"/>
      <c r="K360" s="2"/>
      <c r="L360" s="2"/>
      <c r="M360" s="2"/>
      <c r="N360" s="2"/>
      <c r="O360" s="2"/>
      <c r="P360" s="2"/>
      <c r="Q360" s="2"/>
      <c r="R360" s="2"/>
      <c r="S360" s="2"/>
    </row>
    <row r="361" spans="3:19" ht="40.5" customHeight="1">
      <c r="C361" s="3"/>
      <c r="D361" s="2"/>
      <c r="E361" s="2"/>
      <c r="F361" s="2"/>
      <c r="G361" s="4"/>
      <c r="H361" s="2"/>
      <c r="I361" s="2"/>
      <c r="J361" s="2"/>
      <c r="K361" s="2"/>
      <c r="L361" s="2"/>
      <c r="M361" s="2"/>
      <c r="N361" s="2"/>
      <c r="O361" s="2"/>
      <c r="P361" s="2"/>
      <c r="Q361" s="2"/>
      <c r="R361" s="2"/>
      <c r="S361" s="2"/>
    </row>
    <row r="362" spans="3:19" ht="40.5" customHeight="1">
      <c r="C362" s="3"/>
      <c r="D362" s="2"/>
      <c r="E362" s="2"/>
      <c r="F362" s="2"/>
      <c r="G362" s="4"/>
      <c r="H362" s="2"/>
      <c r="I362" s="2"/>
      <c r="J362" s="2"/>
      <c r="K362" s="2"/>
      <c r="L362" s="2"/>
      <c r="M362" s="2"/>
      <c r="N362" s="2"/>
      <c r="O362" s="2"/>
      <c r="P362" s="2"/>
      <c r="Q362" s="2"/>
      <c r="R362" s="2"/>
      <c r="S362" s="2"/>
    </row>
    <row r="363" spans="3:19" ht="40.5" customHeight="1">
      <c r="C363" s="3"/>
      <c r="D363" s="2"/>
      <c r="E363" s="2"/>
      <c r="F363" s="2"/>
      <c r="G363" s="4"/>
      <c r="H363" s="2"/>
      <c r="I363" s="2"/>
      <c r="J363" s="2"/>
      <c r="K363" s="2"/>
      <c r="L363" s="2"/>
      <c r="M363" s="2"/>
      <c r="N363" s="2"/>
      <c r="O363" s="2"/>
      <c r="P363" s="2"/>
      <c r="Q363" s="2"/>
      <c r="R363" s="2"/>
      <c r="S363" s="2"/>
    </row>
    <row r="364" spans="3:19" ht="40.5" customHeight="1">
      <c r="C364" s="3"/>
      <c r="D364" s="2"/>
      <c r="E364" s="2"/>
      <c r="F364" s="2"/>
      <c r="G364" s="4"/>
      <c r="H364" s="2"/>
      <c r="I364" s="2"/>
      <c r="J364" s="2"/>
      <c r="K364" s="2"/>
      <c r="L364" s="2"/>
      <c r="M364" s="2"/>
      <c r="N364" s="2"/>
      <c r="O364" s="2"/>
      <c r="P364" s="2"/>
      <c r="Q364" s="2"/>
      <c r="R364" s="2"/>
      <c r="S364" s="2"/>
    </row>
    <row r="365" spans="3:19" ht="40.5" customHeight="1">
      <c r="C365" s="3"/>
      <c r="D365" s="2"/>
      <c r="E365" s="2"/>
      <c r="F365" s="2"/>
      <c r="G365" s="4"/>
      <c r="H365" s="2"/>
      <c r="I365" s="2"/>
      <c r="J365" s="2"/>
      <c r="K365" s="2"/>
      <c r="L365" s="2"/>
      <c r="M365" s="2"/>
      <c r="N365" s="2"/>
      <c r="O365" s="2"/>
      <c r="P365" s="2"/>
      <c r="Q365" s="2"/>
      <c r="R365" s="2"/>
      <c r="S365" s="2"/>
    </row>
    <row r="366" spans="3:19" ht="40.5" customHeight="1">
      <c r="C366" s="3"/>
      <c r="D366" s="2"/>
      <c r="E366" s="2"/>
      <c r="F366" s="2"/>
      <c r="G366" s="4"/>
      <c r="H366" s="2"/>
      <c r="I366" s="2"/>
      <c r="J366" s="2"/>
      <c r="K366" s="2"/>
      <c r="L366" s="2"/>
      <c r="M366" s="2"/>
      <c r="N366" s="2"/>
      <c r="O366" s="2"/>
      <c r="P366" s="2"/>
      <c r="Q366" s="2"/>
      <c r="R366" s="2"/>
      <c r="S366" s="2"/>
    </row>
    <row r="367" spans="3:19" ht="40.5" customHeight="1">
      <c r="C367" s="3"/>
      <c r="D367" s="2"/>
      <c r="E367" s="2"/>
      <c r="F367" s="2"/>
      <c r="G367" s="4"/>
      <c r="H367" s="2"/>
      <c r="I367" s="2"/>
      <c r="J367" s="2"/>
      <c r="K367" s="2"/>
      <c r="L367" s="2"/>
      <c r="M367" s="2"/>
      <c r="N367" s="2"/>
      <c r="O367" s="2"/>
      <c r="P367" s="2"/>
      <c r="Q367" s="2"/>
      <c r="R367" s="2"/>
      <c r="S367" s="2"/>
    </row>
    <row r="368" spans="3:19" ht="40.5" customHeight="1">
      <c r="C368" s="3"/>
      <c r="D368" s="2"/>
      <c r="E368" s="2"/>
      <c r="F368" s="2"/>
      <c r="G368" s="4"/>
      <c r="H368" s="2"/>
      <c r="I368" s="2"/>
      <c r="J368" s="2"/>
      <c r="K368" s="2"/>
      <c r="L368" s="2"/>
      <c r="M368" s="2"/>
      <c r="N368" s="2"/>
      <c r="O368" s="2"/>
      <c r="P368" s="2"/>
      <c r="Q368" s="2"/>
      <c r="R368" s="2"/>
      <c r="S368" s="2"/>
    </row>
    <row r="369" spans="3:19" ht="40.5" customHeight="1">
      <c r="C369" s="3"/>
      <c r="D369" s="2"/>
      <c r="E369" s="2"/>
      <c r="F369" s="2"/>
      <c r="G369" s="4"/>
      <c r="H369" s="2"/>
      <c r="I369" s="2"/>
      <c r="J369" s="2"/>
      <c r="K369" s="2"/>
      <c r="L369" s="2"/>
      <c r="M369" s="2"/>
      <c r="N369" s="2"/>
      <c r="O369" s="2"/>
      <c r="P369" s="2"/>
      <c r="Q369" s="2"/>
      <c r="R369" s="2"/>
      <c r="S369" s="2"/>
    </row>
    <row r="370" spans="3:19" ht="40.5" customHeight="1">
      <c r="C370" s="3"/>
      <c r="D370" s="2"/>
      <c r="E370" s="2"/>
      <c r="F370" s="2"/>
      <c r="G370" s="4"/>
      <c r="H370" s="2"/>
      <c r="I370" s="2"/>
      <c r="J370" s="2"/>
      <c r="K370" s="2"/>
      <c r="L370" s="2"/>
      <c r="M370" s="2"/>
      <c r="N370" s="2"/>
      <c r="O370" s="2"/>
      <c r="P370" s="2"/>
      <c r="Q370" s="2"/>
      <c r="R370" s="2"/>
      <c r="S370" s="2"/>
    </row>
    <row r="371" spans="3:19" ht="40.5" customHeight="1">
      <c r="C371" s="3"/>
      <c r="D371" s="2"/>
      <c r="E371" s="2"/>
      <c r="F371" s="2"/>
      <c r="G371" s="4"/>
      <c r="H371" s="2"/>
      <c r="I371" s="2"/>
      <c r="J371" s="2"/>
      <c r="K371" s="2"/>
      <c r="L371" s="2"/>
      <c r="M371" s="2"/>
      <c r="N371" s="2"/>
      <c r="O371" s="2"/>
      <c r="P371" s="2"/>
      <c r="Q371" s="2"/>
      <c r="R371" s="2"/>
      <c r="S371" s="2"/>
    </row>
    <row r="372" spans="3:19" ht="40.5" customHeight="1">
      <c r="C372" s="3"/>
      <c r="D372" s="2"/>
      <c r="E372" s="2"/>
      <c r="F372" s="2"/>
      <c r="G372" s="4"/>
      <c r="H372" s="2"/>
      <c r="I372" s="2"/>
      <c r="J372" s="2"/>
      <c r="K372" s="2"/>
      <c r="L372" s="2"/>
      <c r="M372" s="2"/>
      <c r="N372" s="2"/>
      <c r="O372" s="2"/>
      <c r="P372" s="2"/>
      <c r="Q372" s="2"/>
      <c r="R372" s="2"/>
      <c r="S372" s="2"/>
    </row>
    <row r="373" spans="3:19" ht="40.5" customHeight="1">
      <c r="C373" s="3"/>
      <c r="D373" s="2"/>
      <c r="E373" s="2"/>
      <c r="F373" s="2"/>
      <c r="G373" s="4"/>
      <c r="H373" s="2"/>
      <c r="I373" s="2"/>
      <c r="J373" s="2"/>
      <c r="K373" s="2"/>
      <c r="L373" s="2"/>
      <c r="M373" s="2"/>
      <c r="N373" s="2"/>
      <c r="O373" s="2"/>
      <c r="P373" s="2"/>
      <c r="Q373" s="2"/>
      <c r="R373" s="2"/>
      <c r="S373" s="2"/>
    </row>
    <row r="374" spans="3:19" ht="40.5" customHeight="1">
      <c r="C374" s="3"/>
      <c r="D374" s="2"/>
      <c r="E374" s="2"/>
      <c r="F374" s="2"/>
      <c r="G374" s="4"/>
      <c r="H374" s="2"/>
      <c r="I374" s="2"/>
      <c r="J374" s="2"/>
      <c r="K374" s="2"/>
      <c r="L374" s="2"/>
      <c r="M374" s="2"/>
      <c r="N374" s="2"/>
      <c r="O374" s="2"/>
      <c r="P374" s="2"/>
      <c r="Q374" s="2"/>
      <c r="R374" s="2"/>
      <c r="S374" s="2"/>
    </row>
    <row r="375" spans="3:19" ht="40.5" customHeight="1">
      <c r="C375" s="3"/>
      <c r="D375" s="2"/>
      <c r="E375" s="2"/>
      <c r="F375" s="2"/>
      <c r="G375" s="4"/>
      <c r="H375" s="2"/>
      <c r="I375" s="2"/>
      <c r="J375" s="2"/>
      <c r="K375" s="2"/>
      <c r="L375" s="2"/>
      <c r="M375" s="2"/>
      <c r="N375" s="2"/>
      <c r="O375" s="2"/>
      <c r="P375" s="2"/>
      <c r="Q375" s="2"/>
      <c r="R375" s="2"/>
      <c r="S375" s="2"/>
    </row>
    <row r="376" spans="3:19" ht="40.5" customHeight="1">
      <c r="C376" s="3"/>
      <c r="D376" s="2"/>
      <c r="E376" s="2"/>
      <c r="F376" s="2"/>
      <c r="G376" s="4"/>
      <c r="H376" s="2"/>
      <c r="I376" s="2"/>
      <c r="J376" s="2"/>
      <c r="K376" s="2"/>
      <c r="L376" s="2"/>
      <c r="M376" s="2"/>
      <c r="N376" s="2"/>
      <c r="O376" s="2"/>
      <c r="P376" s="2"/>
      <c r="Q376" s="2"/>
      <c r="R376" s="2"/>
      <c r="S376" s="2"/>
    </row>
    <row r="377" spans="3:19" ht="40.5" customHeight="1">
      <c r="C377" s="3"/>
      <c r="D377" s="2"/>
      <c r="E377" s="2"/>
      <c r="F377" s="2"/>
      <c r="G377" s="4"/>
      <c r="H377" s="2"/>
      <c r="I377" s="2"/>
      <c r="J377" s="2"/>
      <c r="K377" s="2"/>
      <c r="L377" s="2"/>
      <c r="M377" s="2"/>
      <c r="N377" s="2"/>
      <c r="O377" s="2"/>
      <c r="P377" s="2"/>
      <c r="Q377" s="2"/>
      <c r="R377" s="2"/>
      <c r="S377" s="2"/>
    </row>
    <row r="378" spans="3:19" ht="40.5" customHeight="1">
      <c r="C378" s="3"/>
      <c r="D378" s="2"/>
      <c r="E378" s="2"/>
      <c r="F378" s="2"/>
      <c r="G378" s="4"/>
      <c r="H378" s="2"/>
      <c r="I378" s="2"/>
      <c r="J378" s="2"/>
      <c r="K378" s="2"/>
      <c r="L378" s="2"/>
      <c r="M378" s="2"/>
      <c r="N378" s="2"/>
      <c r="O378" s="2"/>
      <c r="P378" s="2"/>
      <c r="Q378" s="2"/>
      <c r="R378" s="2"/>
      <c r="S378" s="2"/>
    </row>
    <row r="379" spans="3:19" ht="40.5" customHeight="1">
      <c r="C379" s="3"/>
      <c r="D379" s="2"/>
      <c r="E379" s="2"/>
      <c r="F379" s="2"/>
      <c r="G379" s="4"/>
      <c r="H379" s="2"/>
      <c r="I379" s="2"/>
      <c r="J379" s="2"/>
      <c r="K379" s="2"/>
      <c r="L379" s="2"/>
      <c r="M379" s="2"/>
      <c r="N379" s="2"/>
      <c r="O379" s="2"/>
      <c r="P379" s="2"/>
      <c r="Q379" s="2"/>
      <c r="R379" s="2"/>
      <c r="S379" s="2"/>
    </row>
    <row r="380" spans="3:19" ht="40.5" customHeight="1">
      <c r="C380" s="3"/>
      <c r="D380" s="2"/>
      <c r="E380" s="2"/>
      <c r="F380" s="2"/>
      <c r="G380" s="4"/>
      <c r="H380" s="2"/>
      <c r="I380" s="2"/>
      <c r="J380" s="2"/>
      <c r="K380" s="2"/>
      <c r="L380" s="2"/>
      <c r="M380" s="2"/>
      <c r="N380" s="2"/>
      <c r="O380" s="2"/>
      <c r="P380" s="2"/>
      <c r="Q380" s="2"/>
      <c r="R380" s="2"/>
      <c r="S380" s="2"/>
    </row>
    <row r="381" spans="3:19" ht="40.5" customHeight="1">
      <c r="C381" s="3"/>
      <c r="D381" s="2"/>
      <c r="E381" s="2"/>
      <c r="F381" s="2"/>
      <c r="G381" s="4"/>
      <c r="H381" s="2"/>
      <c r="I381" s="2"/>
      <c r="J381" s="2"/>
      <c r="K381" s="2"/>
      <c r="L381" s="2"/>
      <c r="M381" s="2"/>
      <c r="N381" s="2"/>
      <c r="O381" s="2"/>
      <c r="P381" s="2"/>
      <c r="Q381" s="2"/>
      <c r="R381" s="2"/>
      <c r="S381" s="2"/>
    </row>
    <row r="382" spans="3:19" ht="40.5" customHeight="1">
      <c r="C382" s="3"/>
      <c r="D382" s="2"/>
      <c r="E382" s="2"/>
      <c r="F382" s="2"/>
      <c r="G382" s="4"/>
      <c r="H382" s="2"/>
      <c r="I382" s="2"/>
      <c r="J382" s="2"/>
      <c r="K382" s="2"/>
      <c r="L382" s="2"/>
      <c r="M382" s="2"/>
      <c r="N382" s="2"/>
      <c r="O382" s="2"/>
      <c r="P382" s="2"/>
      <c r="Q382" s="2"/>
      <c r="R382" s="2"/>
      <c r="S382" s="2"/>
    </row>
    <row r="383" spans="3:19" ht="40.5" customHeight="1">
      <c r="C383" s="3"/>
      <c r="D383" s="2"/>
      <c r="E383" s="2"/>
      <c r="F383" s="2"/>
      <c r="G383" s="4"/>
      <c r="H383" s="2"/>
      <c r="I383" s="2"/>
      <c r="J383" s="2"/>
      <c r="K383" s="2"/>
      <c r="L383" s="2"/>
      <c r="M383" s="2"/>
      <c r="N383" s="2"/>
      <c r="O383" s="2"/>
      <c r="P383" s="2"/>
      <c r="Q383" s="2"/>
      <c r="R383" s="2"/>
      <c r="S383" s="2"/>
    </row>
    <row r="384" spans="3:19" ht="40.5" customHeight="1">
      <c r="C384" s="3"/>
      <c r="D384" s="2"/>
      <c r="E384" s="2"/>
      <c r="F384" s="2"/>
      <c r="G384" s="4"/>
      <c r="H384" s="2"/>
      <c r="I384" s="2"/>
      <c r="J384" s="2"/>
      <c r="K384" s="2"/>
      <c r="L384" s="2"/>
      <c r="M384" s="2"/>
      <c r="N384" s="2"/>
      <c r="O384" s="2"/>
      <c r="P384" s="2"/>
      <c r="Q384" s="2"/>
      <c r="R384" s="2"/>
      <c r="S384" s="2"/>
    </row>
    <row r="385" spans="3:19" ht="40.5" customHeight="1">
      <c r="C385" s="3"/>
      <c r="D385" s="2"/>
      <c r="E385" s="2"/>
      <c r="F385" s="2"/>
      <c r="G385" s="4"/>
      <c r="H385" s="2"/>
      <c r="I385" s="2"/>
      <c r="J385" s="2"/>
      <c r="K385" s="2"/>
      <c r="L385" s="2"/>
      <c r="M385" s="2"/>
      <c r="N385" s="2"/>
      <c r="O385" s="2"/>
      <c r="P385" s="2"/>
      <c r="Q385" s="2"/>
      <c r="R385" s="2"/>
      <c r="S385" s="2"/>
    </row>
    <row r="386" spans="3:19" ht="40.5" customHeight="1">
      <c r="C386" s="3"/>
      <c r="D386" s="2"/>
      <c r="E386" s="2"/>
      <c r="F386" s="2"/>
      <c r="G386" s="4"/>
      <c r="H386" s="2"/>
      <c r="I386" s="2"/>
      <c r="J386" s="2"/>
      <c r="K386" s="2"/>
      <c r="L386" s="2"/>
      <c r="M386" s="2"/>
      <c r="N386" s="2"/>
      <c r="O386" s="2"/>
      <c r="P386" s="2"/>
      <c r="Q386" s="2"/>
      <c r="R386" s="2"/>
      <c r="S386" s="2"/>
    </row>
    <row r="387" spans="3:19" ht="40.5" customHeight="1">
      <c r="C387" s="3"/>
      <c r="D387" s="2"/>
      <c r="E387" s="2"/>
      <c r="F387" s="2"/>
      <c r="G387" s="4"/>
      <c r="H387" s="2"/>
      <c r="I387" s="2"/>
      <c r="J387" s="2"/>
      <c r="K387" s="2"/>
      <c r="L387" s="2"/>
      <c r="M387" s="2"/>
      <c r="N387" s="2"/>
      <c r="O387" s="2"/>
      <c r="P387" s="2"/>
      <c r="Q387" s="2"/>
      <c r="R387" s="2"/>
      <c r="S387" s="2"/>
    </row>
    <row r="388" spans="3:19" ht="40.5" customHeight="1">
      <c r="C388" s="3"/>
      <c r="D388" s="2"/>
      <c r="E388" s="2"/>
      <c r="F388" s="2"/>
      <c r="G388" s="4"/>
      <c r="H388" s="2"/>
      <c r="I388" s="2"/>
      <c r="J388" s="2"/>
      <c r="K388" s="2"/>
      <c r="L388" s="2"/>
      <c r="M388" s="2"/>
      <c r="N388" s="2"/>
      <c r="O388" s="2"/>
      <c r="P388" s="2"/>
      <c r="Q388" s="2"/>
      <c r="R388" s="2"/>
      <c r="S388" s="2"/>
    </row>
    <row r="389" spans="3:19" ht="40.5" customHeight="1">
      <c r="C389" s="3"/>
      <c r="D389" s="2"/>
      <c r="E389" s="2"/>
      <c r="F389" s="2"/>
      <c r="G389" s="4"/>
      <c r="H389" s="2"/>
      <c r="I389" s="2"/>
      <c r="J389" s="2"/>
      <c r="K389" s="2"/>
      <c r="L389" s="2"/>
      <c r="M389" s="2"/>
      <c r="N389" s="2"/>
      <c r="O389" s="2"/>
      <c r="P389" s="2"/>
      <c r="Q389" s="2"/>
      <c r="R389" s="2"/>
      <c r="S389" s="2"/>
    </row>
    <row r="390" spans="3:19" ht="40.5" customHeight="1">
      <c r="C390" s="3"/>
      <c r="D390" s="2"/>
      <c r="E390" s="2"/>
      <c r="F390" s="2"/>
      <c r="G390" s="4"/>
      <c r="H390" s="2"/>
      <c r="I390" s="2"/>
      <c r="J390" s="2"/>
      <c r="K390" s="2"/>
      <c r="L390" s="2"/>
      <c r="M390" s="2"/>
      <c r="N390" s="2"/>
      <c r="O390" s="2"/>
      <c r="P390" s="2"/>
      <c r="Q390" s="2"/>
      <c r="R390" s="2"/>
      <c r="S390" s="2"/>
    </row>
    <row r="391" spans="3:19" ht="40.5" customHeight="1">
      <c r="C391" s="3"/>
      <c r="D391" s="2"/>
      <c r="E391" s="2"/>
      <c r="F391" s="2"/>
      <c r="G391" s="4"/>
      <c r="H391" s="2"/>
      <c r="I391" s="2"/>
      <c r="J391" s="2"/>
      <c r="K391" s="2"/>
      <c r="L391" s="2"/>
      <c r="M391" s="2"/>
      <c r="N391" s="2"/>
      <c r="O391" s="2"/>
      <c r="P391" s="2"/>
      <c r="Q391" s="2"/>
      <c r="R391" s="2"/>
      <c r="S391" s="2"/>
    </row>
    <row r="392" spans="3:19" ht="40.5" customHeight="1">
      <c r="C392" s="3"/>
      <c r="D392" s="2"/>
      <c r="E392" s="2"/>
      <c r="F392" s="2"/>
      <c r="G392" s="4"/>
      <c r="H392" s="2"/>
      <c r="I392" s="2"/>
      <c r="J392" s="2"/>
      <c r="K392" s="2"/>
      <c r="L392" s="2"/>
      <c r="M392" s="2"/>
      <c r="N392" s="2"/>
      <c r="O392" s="2"/>
      <c r="P392" s="2"/>
      <c r="Q392" s="2"/>
      <c r="R392" s="2"/>
      <c r="S392" s="2"/>
    </row>
    <row r="393" spans="3:19" ht="40.5" customHeight="1">
      <c r="C393" s="3"/>
      <c r="D393" s="2"/>
      <c r="E393" s="2"/>
      <c r="F393" s="2"/>
      <c r="G393" s="4"/>
      <c r="H393" s="2"/>
      <c r="I393" s="2"/>
      <c r="J393" s="2"/>
      <c r="K393" s="2"/>
      <c r="L393" s="2"/>
      <c r="M393" s="2"/>
      <c r="N393" s="2"/>
      <c r="O393" s="2"/>
      <c r="P393" s="2"/>
      <c r="Q393" s="2"/>
      <c r="R393" s="2"/>
      <c r="S393" s="2"/>
    </row>
    <row r="394" spans="3:19" ht="40.5" customHeight="1">
      <c r="C394" s="3"/>
      <c r="D394" s="2"/>
      <c r="E394" s="2"/>
      <c r="F394" s="2"/>
      <c r="G394" s="4"/>
      <c r="H394" s="2"/>
      <c r="I394" s="2"/>
      <c r="J394" s="2"/>
      <c r="K394" s="2"/>
      <c r="L394" s="2"/>
      <c r="M394" s="2"/>
      <c r="N394" s="2"/>
      <c r="O394" s="2"/>
      <c r="P394" s="2"/>
      <c r="Q394" s="2"/>
      <c r="R394" s="2"/>
      <c r="S394" s="2"/>
    </row>
    <row r="395" spans="3:19" ht="40.5" customHeight="1">
      <c r="C395" s="3"/>
      <c r="D395" s="2"/>
      <c r="E395" s="2"/>
      <c r="F395" s="2"/>
      <c r="G395" s="4"/>
      <c r="H395" s="2"/>
      <c r="I395" s="2"/>
      <c r="J395" s="2"/>
      <c r="K395" s="2"/>
      <c r="L395" s="2"/>
      <c r="M395" s="2"/>
      <c r="N395" s="2"/>
      <c r="O395" s="2"/>
      <c r="P395" s="2"/>
      <c r="Q395" s="2"/>
      <c r="R395" s="2"/>
      <c r="S395" s="2"/>
    </row>
    <row r="396" spans="3:19" ht="40.5" customHeight="1">
      <c r="C396" s="3"/>
      <c r="D396" s="2"/>
      <c r="E396" s="2"/>
      <c r="F396" s="2"/>
      <c r="G396" s="4"/>
      <c r="H396" s="2"/>
      <c r="I396" s="2"/>
      <c r="J396" s="2"/>
      <c r="K396" s="2"/>
      <c r="L396" s="2"/>
      <c r="M396" s="2"/>
      <c r="N396" s="2"/>
      <c r="O396" s="2"/>
      <c r="P396" s="2"/>
      <c r="Q396" s="2"/>
      <c r="R396" s="2"/>
      <c r="S396" s="2"/>
    </row>
    <row r="397" spans="3:19" ht="40.5" customHeight="1">
      <c r="C397" s="3"/>
      <c r="D397" s="2"/>
      <c r="E397" s="2"/>
      <c r="F397" s="2"/>
      <c r="G397" s="4"/>
      <c r="H397" s="2"/>
      <c r="I397" s="2"/>
      <c r="J397" s="2"/>
      <c r="K397" s="2"/>
      <c r="L397" s="2"/>
      <c r="M397" s="2"/>
      <c r="N397" s="2"/>
      <c r="O397" s="2"/>
      <c r="P397" s="2"/>
      <c r="Q397" s="2"/>
      <c r="R397" s="2"/>
      <c r="S397" s="2"/>
    </row>
    <row r="398" spans="3:19" ht="40.5" customHeight="1">
      <c r="C398" s="3"/>
      <c r="D398" s="2"/>
      <c r="E398" s="2"/>
      <c r="F398" s="2"/>
      <c r="G398" s="4"/>
      <c r="H398" s="2"/>
      <c r="I398" s="2"/>
      <c r="J398" s="2"/>
      <c r="K398" s="2"/>
      <c r="L398" s="2"/>
      <c r="M398" s="2"/>
      <c r="N398" s="2"/>
      <c r="O398" s="2"/>
      <c r="P398" s="2"/>
      <c r="Q398" s="2"/>
      <c r="R398" s="2"/>
      <c r="S398" s="2"/>
    </row>
    <row r="399" spans="3:19" ht="40.5" customHeight="1">
      <c r="C399" s="3"/>
      <c r="D399" s="2"/>
      <c r="E399" s="2"/>
      <c r="F399" s="2"/>
      <c r="G399" s="4"/>
      <c r="H399" s="2"/>
      <c r="I399" s="2"/>
      <c r="J399" s="2"/>
      <c r="K399" s="2"/>
      <c r="L399" s="2"/>
      <c r="M399" s="2"/>
      <c r="N399" s="2"/>
      <c r="O399" s="2"/>
      <c r="P399" s="2"/>
      <c r="Q399" s="2"/>
      <c r="R399" s="2"/>
      <c r="S399" s="2"/>
    </row>
    <row r="400" spans="3:19" ht="40.5" customHeight="1">
      <c r="C400" s="3"/>
      <c r="D400" s="2"/>
      <c r="E400" s="2"/>
      <c r="F400" s="2"/>
      <c r="G400" s="4"/>
      <c r="H400" s="2"/>
      <c r="I400" s="2"/>
      <c r="J400" s="2"/>
      <c r="K400" s="2"/>
      <c r="L400" s="2"/>
      <c r="M400" s="2"/>
      <c r="N400" s="2"/>
      <c r="O400" s="2"/>
      <c r="P400" s="2"/>
      <c r="Q400" s="2"/>
      <c r="R400" s="2"/>
      <c r="S400" s="2"/>
    </row>
    <row r="401" spans="3:19" ht="40.5" customHeight="1">
      <c r="C401" s="3"/>
      <c r="D401" s="2"/>
      <c r="E401" s="2"/>
      <c r="F401" s="2"/>
      <c r="G401" s="4"/>
      <c r="H401" s="2"/>
      <c r="I401" s="2"/>
      <c r="J401" s="2"/>
      <c r="K401" s="2"/>
      <c r="L401" s="2"/>
      <c r="M401" s="2"/>
      <c r="N401" s="2"/>
      <c r="O401" s="2"/>
      <c r="P401" s="2"/>
      <c r="Q401" s="2"/>
      <c r="R401" s="2"/>
      <c r="S401" s="2"/>
    </row>
    <row r="402" spans="3:19" ht="40.5" customHeight="1">
      <c r="C402" s="3"/>
      <c r="D402" s="2"/>
      <c r="E402" s="2"/>
      <c r="F402" s="2"/>
      <c r="G402" s="4"/>
      <c r="H402" s="2"/>
      <c r="I402" s="2"/>
      <c r="J402" s="2"/>
      <c r="K402" s="2"/>
      <c r="L402" s="2"/>
      <c r="M402" s="2"/>
      <c r="N402" s="2"/>
      <c r="O402" s="2"/>
      <c r="P402" s="2"/>
      <c r="Q402" s="2"/>
      <c r="R402" s="2"/>
      <c r="S402" s="2"/>
    </row>
    <row r="403" spans="3:19" ht="40.5" customHeight="1">
      <c r="C403" s="3"/>
      <c r="D403" s="2"/>
      <c r="E403" s="2"/>
      <c r="F403" s="2"/>
      <c r="G403" s="4"/>
      <c r="H403" s="2"/>
      <c r="I403" s="2"/>
      <c r="J403" s="2"/>
      <c r="K403" s="2"/>
      <c r="L403" s="2"/>
      <c r="M403" s="2"/>
      <c r="N403" s="2"/>
      <c r="O403" s="2"/>
      <c r="P403" s="2"/>
      <c r="Q403" s="2"/>
      <c r="R403" s="2"/>
      <c r="S403" s="2"/>
    </row>
    <row r="404" spans="3:19" ht="40.5" customHeight="1">
      <c r="C404" s="3"/>
      <c r="D404" s="2"/>
      <c r="E404" s="2"/>
      <c r="F404" s="2"/>
      <c r="G404" s="4"/>
      <c r="H404" s="2"/>
      <c r="I404" s="2"/>
      <c r="J404" s="2"/>
      <c r="K404" s="2"/>
      <c r="L404" s="2"/>
      <c r="M404" s="2"/>
      <c r="N404" s="2"/>
      <c r="O404" s="2"/>
      <c r="P404" s="2"/>
      <c r="Q404" s="2"/>
      <c r="R404" s="2"/>
      <c r="S404" s="2"/>
    </row>
    <row r="405" spans="3:19" ht="40.5" customHeight="1">
      <c r="C405" s="3"/>
      <c r="D405" s="2"/>
      <c r="E405" s="2"/>
      <c r="F405" s="2"/>
      <c r="G405" s="4"/>
      <c r="H405" s="2"/>
      <c r="I405" s="2"/>
      <c r="J405" s="2"/>
      <c r="K405" s="2"/>
      <c r="L405" s="2"/>
      <c r="M405" s="2"/>
      <c r="N405" s="2"/>
      <c r="O405" s="2"/>
      <c r="P405" s="2"/>
      <c r="Q405" s="2"/>
      <c r="R405" s="2"/>
      <c r="S405" s="2"/>
    </row>
    <row r="406" spans="3:19" ht="40.5" customHeight="1">
      <c r="C406" s="3"/>
      <c r="D406" s="2"/>
      <c r="E406" s="2"/>
      <c r="F406" s="2"/>
      <c r="G406" s="4"/>
      <c r="H406" s="2"/>
      <c r="I406" s="2"/>
      <c r="J406" s="2"/>
      <c r="K406" s="2"/>
      <c r="L406" s="2"/>
      <c r="M406" s="2"/>
      <c r="N406" s="2"/>
      <c r="O406" s="2"/>
      <c r="P406" s="2"/>
      <c r="Q406" s="2"/>
      <c r="R406" s="2"/>
      <c r="S406" s="2"/>
    </row>
    <row r="407" spans="3:19" ht="40.5" customHeight="1">
      <c r="C407" s="3"/>
      <c r="D407" s="2"/>
      <c r="E407" s="2"/>
      <c r="F407" s="2"/>
      <c r="G407" s="4"/>
      <c r="H407" s="2"/>
      <c r="I407" s="2"/>
      <c r="J407" s="2"/>
      <c r="K407" s="2"/>
      <c r="L407" s="2"/>
      <c r="M407" s="2"/>
      <c r="N407" s="2"/>
      <c r="O407" s="2"/>
      <c r="P407" s="2"/>
      <c r="Q407" s="2"/>
      <c r="R407" s="2"/>
      <c r="S407" s="2"/>
    </row>
    <row r="408" spans="3:19" ht="40.5" customHeight="1">
      <c r="C408" s="3"/>
      <c r="D408" s="2"/>
      <c r="E408" s="2"/>
      <c r="F408" s="2"/>
      <c r="G408" s="4"/>
      <c r="H408" s="2"/>
      <c r="I408" s="2"/>
      <c r="J408" s="2"/>
      <c r="K408" s="2"/>
      <c r="L408" s="2"/>
      <c r="M408" s="2"/>
      <c r="N408" s="2"/>
      <c r="O408" s="2"/>
      <c r="P408" s="2"/>
      <c r="Q408" s="2"/>
      <c r="R408" s="2"/>
      <c r="S408" s="2"/>
    </row>
    <row r="409" spans="3:19" ht="40.5" customHeight="1">
      <c r="C409" s="3"/>
      <c r="D409" s="2"/>
      <c r="E409" s="2"/>
      <c r="F409" s="2"/>
      <c r="G409" s="4"/>
      <c r="H409" s="2"/>
      <c r="I409" s="2"/>
      <c r="J409" s="2"/>
      <c r="K409" s="2"/>
      <c r="L409" s="2"/>
      <c r="M409" s="2"/>
      <c r="N409" s="2"/>
      <c r="O409" s="2"/>
      <c r="P409" s="2"/>
      <c r="Q409" s="2"/>
      <c r="R409" s="2"/>
      <c r="S409" s="2"/>
    </row>
    <row r="410" spans="3:19" ht="40.5" customHeight="1">
      <c r="C410" s="3"/>
      <c r="D410" s="2"/>
      <c r="E410" s="2"/>
      <c r="F410" s="2"/>
      <c r="G410" s="4"/>
      <c r="H410" s="2"/>
      <c r="I410" s="2"/>
      <c r="J410" s="2"/>
      <c r="K410" s="2"/>
      <c r="L410" s="2"/>
      <c r="M410" s="2"/>
      <c r="N410" s="2"/>
      <c r="O410" s="2"/>
      <c r="P410" s="2"/>
      <c r="Q410" s="2"/>
      <c r="R410" s="2"/>
      <c r="S410" s="2"/>
    </row>
    <row r="411" spans="3:19" ht="40.5" customHeight="1">
      <c r="C411" s="3"/>
      <c r="D411" s="2"/>
      <c r="E411" s="2"/>
      <c r="F411" s="2"/>
      <c r="G411" s="4"/>
      <c r="H411" s="2"/>
      <c r="I411" s="2"/>
      <c r="J411" s="2"/>
      <c r="K411" s="2"/>
      <c r="L411" s="2"/>
      <c r="M411" s="2"/>
      <c r="N411" s="2"/>
      <c r="O411" s="2"/>
      <c r="P411" s="2"/>
      <c r="Q411" s="2"/>
      <c r="R411" s="2"/>
      <c r="S411" s="2"/>
    </row>
    <row r="412" spans="3:19" ht="40.5" customHeight="1">
      <c r="C412" s="3"/>
      <c r="D412" s="2"/>
      <c r="E412" s="2"/>
      <c r="F412" s="2"/>
      <c r="G412" s="4"/>
      <c r="H412" s="2"/>
      <c r="I412" s="2"/>
      <c r="J412" s="2"/>
      <c r="K412" s="2"/>
      <c r="L412" s="2"/>
      <c r="M412" s="2"/>
      <c r="N412" s="2"/>
      <c r="O412" s="2"/>
      <c r="P412" s="2"/>
      <c r="Q412" s="2"/>
      <c r="R412" s="2"/>
      <c r="S412" s="2"/>
    </row>
    <row r="413" spans="3:19" ht="40.5" customHeight="1">
      <c r="C413" s="3"/>
      <c r="D413" s="2"/>
      <c r="E413" s="2"/>
      <c r="F413" s="2"/>
      <c r="G413" s="4"/>
      <c r="H413" s="2"/>
      <c r="I413" s="2"/>
      <c r="J413" s="2"/>
      <c r="K413" s="2"/>
      <c r="L413" s="2"/>
      <c r="M413" s="2"/>
      <c r="N413" s="2"/>
      <c r="O413" s="2"/>
      <c r="P413" s="2"/>
      <c r="Q413" s="2"/>
      <c r="R413" s="2"/>
      <c r="S413" s="2"/>
    </row>
    <row r="414" spans="3:19" ht="40.5" customHeight="1">
      <c r="C414" s="3"/>
      <c r="D414" s="2"/>
      <c r="E414" s="2"/>
      <c r="F414" s="2"/>
      <c r="G414" s="4"/>
      <c r="H414" s="2"/>
      <c r="I414" s="2"/>
      <c r="J414" s="2"/>
      <c r="K414" s="2"/>
      <c r="L414" s="2"/>
      <c r="M414" s="2"/>
      <c r="N414" s="2"/>
      <c r="O414" s="2"/>
      <c r="P414" s="2"/>
      <c r="Q414" s="2"/>
      <c r="R414" s="2"/>
      <c r="S414" s="2"/>
    </row>
    <row r="415" spans="3:19" ht="40.5" customHeight="1">
      <c r="C415" s="3"/>
      <c r="D415" s="2"/>
      <c r="E415" s="2"/>
      <c r="F415" s="2"/>
      <c r="G415" s="4"/>
      <c r="H415" s="2"/>
      <c r="I415" s="2"/>
      <c r="J415" s="2"/>
      <c r="K415" s="2"/>
      <c r="L415" s="2"/>
      <c r="M415" s="2"/>
      <c r="N415" s="2"/>
      <c r="O415" s="2"/>
      <c r="P415" s="2"/>
      <c r="Q415" s="2"/>
      <c r="R415" s="2"/>
      <c r="S415" s="2"/>
    </row>
    <row r="416" spans="3:19" ht="40.5" customHeight="1">
      <c r="C416" s="3"/>
      <c r="D416" s="2"/>
      <c r="E416" s="2"/>
      <c r="F416" s="2"/>
      <c r="G416" s="4"/>
      <c r="H416" s="2"/>
      <c r="I416" s="2"/>
      <c r="J416" s="2"/>
      <c r="K416" s="2"/>
      <c r="L416" s="2"/>
      <c r="M416" s="2"/>
      <c r="N416" s="2"/>
      <c r="O416" s="2"/>
      <c r="P416" s="2"/>
      <c r="Q416" s="2"/>
      <c r="R416" s="2"/>
      <c r="S416" s="2"/>
    </row>
    <row r="417" spans="3:19" ht="40.5" customHeight="1">
      <c r="C417" s="3"/>
      <c r="D417" s="2"/>
      <c r="E417" s="2"/>
      <c r="F417" s="2"/>
      <c r="G417" s="4"/>
      <c r="H417" s="2"/>
      <c r="I417" s="2"/>
      <c r="J417" s="2"/>
      <c r="K417" s="2"/>
      <c r="L417" s="2"/>
      <c r="M417" s="2"/>
      <c r="N417" s="2"/>
      <c r="O417" s="2"/>
      <c r="P417" s="2"/>
      <c r="Q417" s="2"/>
      <c r="R417" s="2"/>
      <c r="S417" s="2"/>
    </row>
    <row r="418" spans="3:19" ht="40.5" customHeight="1">
      <c r="C418" s="3"/>
      <c r="D418" s="2"/>
      <c r="E418" s="2"/>
      <c r="F418" s="2"/>
      <c r="G418" s="4"/>
      <c r="H418" s="2"/>
      <c r="I418" s="2"/>
      <c r="J418" s="2"/>
      <c r="K418" s="2"/>
      <c r="L418" s="2"/>
      <c r="M418" s="2"/>
      <c r="N418" s="2"/>
      <c r="O418" s="2"/>
      <c r="P418" s="2"/>
      <c r="Q418" s="2"/>
      <c r="R418" s="2"/>
      <c r="S418" s="2"/>
    </row>
    <row r="419" spans="3:19" ht="40.5" customHeight="1">
      <c r="C419" s="3"/>
      <c r="D419" s="2"/>
      <c r="E419" s="2"/>
      <c r="F419" s="2"/>
      <c r="G419" s="4"/>
      <c r="H419" s="2"/>
      <c r="I419" s="2"/>
      <c r="J419" s="2"/>
      <c r="K419" s="2"/>
      <c r="L419" s="2"/>
      <c r="M419" s="2"/>
      <c r="N419" s="2"/>
      <c r="O419" s="2"/>
      <c r="P419" s="2"/>
      <c r="Q419" s="2"/>
      <c r="R419" s="2"/>
      <c r="S419" s="2"/>
    </row>
    <row r="420" spans="3:19" ht="40.5" customHeight="1">
      <c r="C420" s="3"/>
      <c r="D420" s="2"/>
      <c r="E420" s="2"/>
      <c r="F420" s="2"/>
      <c r="G420" s="4"/>
      <c r="H420" s="2"/>
      <c r="I420" s="2"/>
      <c r="J420" s="2"/>
      <c r="K420" s="2"/>
      <c r="L420" s="2"/>
      <c r="M420" s="2"/>
      <c r="N420" s="2"/>
      <c r="O420" s="2"/>
      <c r="P420" s="2"/>
      <c r="Q420" s="2"/>
      <c r="R420" s="2"/>
      <c r="S420" s="2"/>
    </row>
    <row r="421" spans="3:19" ht="40.5" customHeight="1">
      <c r="C421" s="3"/>
      <c r="D421" s="2"/>
      <c r="E421" s="2"/>
      <c r="F421" s="2"/>
      <c r="G421" s="4"/>
      <c r="H421" s="2"/>
      <c r="I421" s="2"/>
      <c r="J421" s="2"/>
      <c r="K421" s="2"/>
      <c r="L421" s="2"/>
      <c r="M421" s="2"/>
      <c r="N421" s="2"/>
      <c r="O421" s="2"/>
      <c r="P421" s="2"/>
      <c r="Q421" s="2"/>
      <c r="R421" s="2"/>
      <c r="S421" s="2"/>
    </row>
    <row r="422" spans="3:19" ht="40.5" customHeight="1">
      <c r="C422" s="3"/>
      <c r="D422" s="2"/>
      <c r="E422" s="2"/>
      <c r="F422" s="2"/>
      <c r="G422" s="4"/>
      <c r="H422" s="2"/>
      <c r="I422" s="2"/>
      <c r="J422" s="2"/>
      <c r="K422" s="2"/>
      <c r="L422" s="2"/>
      <c r="M422" s="2"/>
      <c r="N422" s="2"/>
      <c r="O422" s="2"/>
      <c r="P422" s="2"/>
      <c r="Q422" s="2"/>
      <c r="R422" s="2"/>
      <c r="S422" s="2"/>
    </row>
    <row r="423" spans="3:19" ht="40.5" customHeight="1">
      <c r="C423" s="3"/>
      <c r="D423" s="2"/>
      <c r="E423" s="2"/>
      <c r="F423" s="2"/>
      <c r="G423" s="4"/>
      <c r="H423" s="2"/>
      <c r="I423" s="2"/>
      <c r="J423" s="2"/>
      <c r="K423" s="2"/>
      <c r="L423" s="2"/>
      <c r="M423" s="2"/>
      <c r="N423" s="2"/>
      <c r="O423" s="2"/>
      <c r="P423" s="2"/>
      <c r="Q423" s="2"/>
      <c r="R423" s="2"/>
      <c r="S423" s="2"/>
    </row>
    <row r="424" spans="3:19" ht="40.5" customHeight="1">
      <c r="C424" s="3"/>
      <c r="D424" s="2"/>
      <c r="E424" s="2"/>
      <c r="F424" s="2"/>
      <c r="G424" s="4"/>
      <c r="H424" s="2"/>
      <c r="I424" s="2"/>
      <c r="J424" s="2"/>
      <c r="K424" s="2"/>
      <c r="L424" s="2"/>
      <c r="M424" s="2"/>
      <c r="N424" s="2"/>
      <c r="O424" s="2"/>
      <c r="P424" s="2"/>
      <c r="Q424" s="2"/>
      <c r="R424" s="2"/>
      <c r="S424" s="2"/>
    </row>
    <row r="425" spans="3:19" ht="40.5" customHeight="1">
      <c r="C425" s="3"/>
      <c r="D425" s="2"/>
      <c r="E425" s="2"/>
      <c r="F425" s="2"/>
      <c r="G425" s="4"/>
      <c r="H425" s="2"/>
      <c r="I425" s="2"/>
      <c r="J425" s="2"/>
      <c r="K425" s="2"/>
      <c r="L425" s="2"/>
      <c r="M425" s="2"/>
      <c r="N425" s="2"/>
      <c r="O425" s="2"/>
      <c r="P425" s="2"/>
      <c r="Q425" s="2"/>
      <c r="R425" s="2"/>
      <c r="S425" s="2"/>
    </row>
    <row r="426" spans="3:19" ht="40.5" customHeight="1">
      <c r="C426" s="3"/>
      <c r="D426" s="2"/>
      <c r="E426" s="2"/>
      <c r="F426" s="2"/>
      <c r="G426" s="4"/>
      <c r="H426" s="2"/>
      <c r="I426" s="2"/>
      <c r="J426" s="2"/>
      <c r="K426" s="2"/>
      <c r="L426" s="2"/>
      <c r="M426" s="2"/>
      <c r="N426" s="2"/>
      <c r="O426" s="2"/>
      <c r="P426" s="2"/>
      <c r="Q426" s="2"/>
      <c r="R426" s="2"/>
      <c r="S426" s="2"/>
    </row>
    <row r="427" spans="3:19" ht="40.5" customHeight="1">
      <c r="C427" s="3"/>
      <c r="D427" s="2"/>
      <c r="E427" s="2"/>
      <c r="F427" s="2"/>
      <c r="G427" s="4"/>
      <c r="H427" s="2"/>
      <c r="I427" s="2"/>
      <c r="J427" s="2"/>
      <c r="K427" s="2"/>
      <c r="L427" s="2"/>
      <c r="M427" s="2"/>
      <c r="N427" s="2"/>
      <c r="O427" s="2"/>
      <c r="P427" s="2"/>
      <c r="Q427" s="2"/>
      <c r="R427" s="2"/>
      <c r="S427" s="2"/>
    </row>
    <row r="428" spans="3:19" ht="40.5" customHeight="1">
      <c r="C428" s="3"/>
      <c r="D428" s="2"/>
      <c r="E428" s="2"/>
      <c r="F428" s="2"/>
      <c r="G428" s="4"/>
      <c r="H428" s="2"/>
      <c r="I428" s="2"/>
      <c r="J428" s="2"/>
      <c r="K428" s="2"/>
      <c r="L428" s="2"/>
      <c r="M428" s="2"/>
      <c r="N428" s="2"/>
      <c r="O428" s="2"/>
      <c r="P428" s="2"/>
      <c r="Q428" s="2"/>
      <c r="R428" s="2"/>
      <c r="S428" s="2"/>
    </row>
    <row r="429" spans="3:19" ht="40.5" customHeight="1">
      <c r="C429" s="3"/>
      <c r="D429" s="2"/>
      <c r="E429" s="2"/>
      <c r="F429" s="2"/>
      <c r="G429" s="4"/>
      <c r="H429" s="2"/>
      <c r="I429" s="2"/>
      <c r="J429" s="2"/>
      <c r="K429" s="2"/>
      <c r="L429" s="2"/>
      <c r="M429" s="2"/>
      <c r="N429" s="2"/>
      <c r="O429" s="2"/>
      <c r="P429" s="2"/>
      <c r="Q429" s="2"/>
      <c r="R429" s="2"/>
      <c r="S429" s="2"/>
    </row>
    <row r="430" spans="3:19" ht="40.5" customHeight="1">
      <c r="C430" s="3"/>
      <c r="D430" s="2"/>
      <c r="E430" s="2"/>
      <c r="F430" s="2"/>
      <c r="G430" s="4"/>
      <c r="H430" s="2"/>
      <c r="I430" s="2"/>
      <c r="J430" s="2"/>
      <c r="K430" s="2"/>
      <c r="L430" s="2"/>
      <c r="M430" s="2"/>
      <c r="N430" s="2"/>
      <c r="O430" s="2"/>
      <c r="P430" s="2"/>
      <c r="Q430" s="2"/>
      <c r="R430" s="2"/>
      <c r="S430" s="2"/>
    </row>
    <row r="431" spans="3:19" ht="40.5" customHeight="1">
      <c r="C431" s="3"/>
      <c r="D431" s="2"/>
      <c r="E431" s="2"/>
      <c r="F431" s="2"/>
      <c r="G431" s="4"/>
      <c r="H431" s="2"/>
      <c r="I431" s="2"/>
      <c r="J431" s="2"/>
      <c r="K431" s="2"/>
      <c r="L431" s="2"/>
      <c r="M431" s="2"/>
      <c r="N431" s="2"/>
      <c r="O431" s="2"/>
      <c r="P431" s="2"/>
      <c r="Q431" s="2"/>
      <c r="R431" s="2"/>
      <c r="S431" s="2"/>
    </row>
    <row r="432" spans="3:19" ht="40.5" customHeight="1">
      <c r="C432" s="3"/>
      <c r="D432" s="2"/>
      <c r="E432" s="2"/>
      <c r="F432" s="2"/>
      <c r="G432" s="4"/>
      <c r="H432" s="2"/>
      <c r="I432" s="2"/>
      <c r="J432" s="2"/>
      <c r="K432" s="2"/>
      <c r="L432" s="2"/>
      <c r="M432" s="2"/>
      <c r="N432" s="2"/>
      <c r="O432" s="2"/>
      <c r="P432" s="2"/>
      <c r="Q432" s="2"/>
      <c r="R432" s="2"/>
      <c r="S432" s="2"/>
    </row>
    <row r="433" spans="3:19" ht="40.5" customHeight="1">
      <c r="C433" s="3"/>
      <c r="D433" s="2"/>
      <c r="E433" s="2"/>
      <c r="F433" s="2"/>
      <c r="G433" s="4"/>
      <c r="H433" s="2"/>
      <c r="I433" s="2"/>
      <c r="J433" s="2"/>
      <c r="K433" s="2"/>
      <c r="L433" s="2"/>
      <c r="M433" s="2"/>
      <c r="N433" s="2"/>
      <c r="O433" s="2"/>
      <c r="P433" s="2"/>
      <c r="Q433" s="2"/>
      <c r="R433" s="2"/>
      <c r="S433" s="2"/>
    </row>
    <row r="434" spans="3:19" ht="40.5" customHeight="1">
      <c r="C434" s="3"/>
      <c r="D434" s="2"/>
      <c r="E434" s="2"/>
      <c r="F434" s="2"/>
      <c r="G434" s="4"/>
      <c r="H434" s="2"/>
      <c r="I434" s="2"/>
      <c r="J434" s="2"/>
      <c r="K434" s="2"/>
      <c r="L434" s="2"/>
      <c r="M434" s="2"/>
      <c r="N434" s="2"/>
      <c r="O434" s="2"/>
      <c r="P434" s="2"/>
      <c r="Q434" s="2"/>
      <c r="R434" s="2"/>
      <c r="S434" s="2"/>
    </row>
    <row r="435" spans="3:19" ht="40.5" customHeight="1">
      <c r="C435" s="3"/>
      <c r="D435" s="2"/>
      <c r="E435" s="2"/>
      <c r="F435" s="2"/>
      <c r="G435" s="4"/>
      <c r="H435" s="2"/>
      <c r="I435" s="2"/>
      <c r="J435" s="2"/>
      <c r="K435" s="2"/>
      <c r="L435" s="2"/>
      <c r="M435" s="2"/>
      <c r="N435" s="2"/>
      <c r="O435" s="2"/>
      <c r="P435" s="2"/>
      <c r="Q435" s="2"/>
      <c r="R435" s="2"/>
      <c r="S435" s="2"/>
    </row>
    <row r="436" spans="3:19" ht="40.5" customHeight="1">
      <c r="C436" s="3"/>
      <c r="D436" s="2"/>
      <c r="E436" s="2"/>
      <c r="F436" s="2"/>
      <c r="G436" s="4"/>
      <c r="H436" s="2"/>
      <c r="I436" s="2"/>
      <c r="J436" s="2"/>
      <c r="K436" s="2"/>
      <c r="L436" s="2"/>
      <c r="M436" s="2"/>
      <c r="N436" s="2"/>
      <c r="O436" s="2"/>
      <c r="P436" s="2"/>
      <c r="Q436" s="2"/>
      <c r="R436" s="2"/>
      <c r="S436" s="2"/>
    </row>
    <row r="437" spans="3:19" ht="40.5" customHeight="1">
      <c r="C437" s="3"/>
      <c r="D437" s="2"/>
      <c r="E437" s="2"/>
      <c r="F437" s="2"/>
      <c r="G437" s="4"/>
      <c r="H437" s="2"/>
      <c r="I437" s="2"/>
      <c r="J437" s="2"/>
      <c r="K437" s="2"/>
      <c r="L437" s="2"/>
      <c r="M437" s="2"/>
      <c r="N437" s="2"/>
      <c r="O437" s="2"/>
      <c r="P437" s="2"/>
      <c r="Q437" s="2"/>
      <c r="R437" s="2"/>
      <c r="S437" s="2"/>
    </row>
    <row r="438" spans="3:19" ht="40.5" customHeight="1">
      <c r="C438" s="3"/>
      <c r="D438" s="2"/>
      <c r="E438" s="2"/>
      <c r="F438" s="2"/>
      <c r="G438" s="4"/>
      <c r="H438" s="2"/>
      <c r="I438" s="2"/>
      <c r="J438" s="2"/>
      <c r="K438" s="2"/>
      <c r="L438" s="2"/>
      <c r="M438" s="2"/>
      <c r="N438" s="2"/>
      <c r="O438" s="2"/>
      <c r="P438" s="2"/>
      <c r="Q438" s="2"/>
      <c r="R438" s="2"/>
      <c r="S438" s="2"/>
    </row>
    <row r="439" spans="3:19" ht="40.5" customHeight="1">
      <c r="C439" s="3"/>
      <c r="D439" s="2"/>
      <c r="E439" s="2"/>
      <c r="F439" s="2"/>
      <c r="G439" s="4"/>
      <c r="H439" s="2"/>
      <c r="I439" s="2"/>
      <c r="J439" s="2"/>
      <c r="K439" s="2"/>
      <c r="L439" s="2"/>
      <c r="M439" s="2"/>
      <c r="N439" s="2"/>
      <c r="O439" s="2"/>
      <c r="P439" s="2"/>
      <c r="Q439" s="2"/>
      <c r="R439" s="2"/>
      <c r="S439" s="2"/>
    </row>
    <row r="440" spans="3:19" ht="40.5" customHeight="1">
      <c r="C440" s="3"/>
      <c r="D440" s="2"/>
      <c r="E440" s="2"/>
      <c r="F440" s="2"/>
      <c r="G440" s="4"/>
      <c r="H440" s="2"/>
      <c r="I440" s="2"/>
      <c r="J440" s="2"/>
      <c r="K440" s="2"/>
      <c r="L440" s="2"/>
      <c r="M440" s="2"/>
      <c r="N440" s="2"/>
      <c r="O440" s="2"/>
      <c r="P440" s="2"/>
      <c r="Q440" s="2"/>
      <c r="R440" s="2"/>
      <c r="S440" s="2"/>
    </row>
    <row r="441" spans="3:19" ht="40.5" customHeight="1">
      <c r="C441" s="3"/>
      <c r="D441" s="2"/>
      <c r="E441" s="2"/>
      <c r="F441" s="2"/>
      <c r="G441" s="4"/>
      <c r="H441" s="2"/>
      <c r="I441" s="2"/>
      <c r="J441" s="2"/>
      <c r="K441" s="2"/>
      <c r="L441" s="2"/>
      <c r="M441" s="2"/>
      <c r="N441" s="2"/>
      <c r="O441" s="2"/>
      <c r="P441" s="2"/>
      <c r="Q441" s="2"/>
      <c r="R441" s="2"/>
      <c r="S441" s="2"/>
    </row>
    <row r="442" spans="3:19" ht="40.5" customHeight="1">
      <c r="C442" s="3"/>
      <c r="D442" s="2"/>
      <c r="E442" s="2"/>
      <c r="F442" s="2"/>
      <c r="G442" s="4"/>
      <c r="H442" s="2"/>
      <c r="I442" s="2"/>
      <c r="J442" s="2"/>
      <c r="K442" s="2"/>
      <c r="L442" s="2"/>
      <c r="M442" s="2"/>
      <c r="N442" s="2"/>
      <c r="O442" s="2"/>
      <c r="P442" s="2"/>
      <c r="Q442" s="2"/>
      <c r="R442" s="2"/>
      <c r="S442" s="2"/>
    </row>
    <row r="443" spans="3:19" ht="40.5" customHeight="1">
      <c r="C443" s="3"/>
      <c r="D443" s="2"/>
      <c r="E443" s="2"/>
      <c r="F443" s="2"/>
      <c r="G443" s="4"/>
      <c r="H443" s="2"/>
      <c r="I443" s="2"/>
      <c r="J443" s="2"/>
      <c r="K443" s="2"/>
      <c r="L443" s="2"/>
      <c r="M443" s="2"/>
      <c r="N443" s="2"/>
      <c r="O443" s="2"/>
      <c r="P443" s="2"/>
      <c r="Q443" s="2"/>
      <c r="R443" s="2"/>
      <c r="S443" s="2"/>
    </row>
    <row r="444" spans="3:19" ht="40.5" customHeight="1">
      <c r="C444" s="3"/>
      <c r="D444" s="2"/>
      <c r="E444" s="2"/>
      <c r="F444" s="2"/>
      <c r="G444" s="4"/>
      <c r="H444" s="2"/>
      <c r="I444" s="2"/>
      <c r="J444" s="2"/>
      <c r="K444" s="2"/>
      <c r="L444" s="2"/>
      <c r="M444" s="2"/>
      <c r="N444" s="2"/>
      <c r="O444" s="2"/>
      <c r="P444" s="2"/>
      <c r="Q444" s="2"/>
      <c r="R444" s="2"/>
      <c r="S444" s="2"/>
    </row>
    <row r="445" spans="3:19" ht="40.5" customHeight="1">
      <c r="C445" s="3"/>
      <c r="D445" s="2"/>
      <c r="E445" s="2"/>
      <c r="F445" s="2"/>
      <c r="G445" s="4"/>
      <c r="H445" s="2"/>
      <c r="I445" s="2"/>
      <c r="J445" s="2"/>
      <c r="K445" s="2"/>
      <c r="L445" s="2"/>
      <c r="M445" s="2"/>
      <c r="N445" s="2"/>
      <c r="O445" s="2"/>
      <c r="P445" s="2"/>
      <c r="Q445" s="2"/>
      <c r="R445" s="2"/>
      <c r="S445" s="2"/>
    </row>
    <row r="446" spans="3:19" ht="40.5" customHeight="1">
      <c r="C446" s="3"/>
      <c r="D446" s="2"/>
      <c r="E446" s="2"/>
      <c r="F446" s="2"/>
      <c r="G446" s="4"/>
      <c r="H446" s="2"/>
      <c r="I446" s="2"/>
      <c r="J446" s="2"/>
      <c r="K446" s="2"/>
      <c r="L446" s="2"/>
      <c r="M446" s="2"/>
      <c r="N446" s="2"/>
      <c r="O446" s="2"/>
      <c r="P446" s="2"/>
      <c r="Q446" s="2"/>
      <c r="R446" s="2"/>
      <c r="S446" s="2"/>
    </row>
    <row r="447" spans="3:19" ht="40.5" customHeight="1">
      <c r="C447" s="3"/>
      <c r="D447" s="2"/>
      <c r="E447" s="2"/>
      <c r="F447" s="2"/>
      <c r="G447" s="4"/>
      <c r="H447" s="2"/>
      <c r="I447" s="2"/>
      <c r="J447" s="2"/>
      <c r="K447" s="2"/>
      <c r="L447" s="2"/>
      <c r="M447" s="2"/>
      <c r="N447" s="2"/>
      <c r="O447" s="2"/>
      <c r="P447" s="2"/>
      <c r="Q447" s="2"/>
      <c r="R447" s="2"/>
      <c r="S447" s="2"/>
    </row>
    <row r="448" spans="3:19" ht="40.5" customHeight="1">
      <c r="C448" s="3"/>
      <c r="D448" s="2"/>
      <c r="E448" s="2"/>
      <c r="F448" s="2"/>
      <c r="G448" s="4"/>
      <c r="H448" s="2"/>
      <c r="I448" s="2"/>
      <c r="J448" s="2"/>
      <c r="K448" s="2"/>
      <c r="L448" s="2"/>
      <c r="M448" s="2"/>
      <c r="N448" s="2"/>
      <c r="O448" s="2"/>
      <c r="P448" s="2"/>
      <c r="Q448" s="2"/>
      <c r="R448" s="2"/>
      <c r="S448" s="2"/>
    </row>
    <row r="449" spans="3:19" ht="40.5" customHeight="1">
      <c r="C449" s="3"/>
      <c r="D449" s="2"/>
      <c r="E449" s="2"/>
      <c r="F449" s="2"/>
      <c r="G449" s="4"/>
      <c r="H449" s="2"/>
      <c r="I449" s="2"/>
      <c r="J449" s="2"/>
      <c r="K449" s="2"/>
      <c r="L449" s="2"/>
      <c r="M449" s="2"/>
      <c r="N449" s="2"/>
      <c r="O449" s="2"/>
      <c r="P449" s="2"/>
      <c r="Q449" s="2"/>
      <c r="R449" s="2"/>
      <c r="S449" s="2"/>
    </row>
    <row r="450" spans="3:19" ht="40.5" customHeight="1">
      <c r="C450" s="3"/>
      <c r="D450" s="2"/>
      <c r="E450" s="2"/>
      <c r="F450" s="2"/>
      <c r="G450" s="4"/>
      <c r="H450" s="2"/>
      <c r="I450" s="2"/>
      <c r="J450" s="2"/>
      <c r="K450" s="2"/>
      <c r="L450" s="2"/>
      <c r="M450" s="2"/>
      <c r="N450" s="2"/>
      <c r="O450" s="2"/>
      <c r="P450" s="2"/>
      <c r="Q450" s="2"/>
      <c r="R450" s="2"/>
      <c r="S450" s="2"/>
    </row>
    <row r="451" spans="3:19" ht="40.5" customHeight="1">
      <c r="C451" s="3"/>
      <c r="D451" s="2"/>
      <c r="E451" s="2"/>
      <c r="F451" s="2"/>
      <c r="G451" s="4"/>
      <c r="H451" s="2"/>
      <c r="I451" s="2"/>
      <c r="J451" s="2"/>
      <c r="K451" s="2"/>
      <c r="L451" s="2"/>
      <c r="M451" s="2"/>
      <c r="N451" s="2"/>
      <c r="O451" s="2"/>
      <c r="P451" s="2"/>
      <c r="Q451" s="2"/>
      <c r="R451" s="2"/>
      <c r="S451" s="2"/>
    </row>
    <row r="452" spans="3:19" ht="40.5" customHeight="1">
      <c r="C452" s="3"/>
      <c r="D452" s="2"/>
      <c r="E452" s="2"/>
      <c r="F452" s="2"/>
      <c r="G452" s="4"/>
      <c r="H452" s="2"/>
      <c r="I452" s="2"/>
      <c r="J452" s="2"/>
      <c r="K452" s="2"/>
      <c r="L452" s="2"/>
      <c r="M452" s="2"/>
      <c r="N452" s="2"/>
      <c r="O452" s="2"/>
      <c r="P452" s="2"/>
      <c r="Q452" s="2"/>
      <c r="R452" s="2"/>
      <c r="S452" s="2"/>
    </row>
    <row r="453" spans="3:19" ht="40.5" customHeight="1">
      <c r="C453" s="3"/>
      <c r="D453" s="2"/>
      <c r="E453" s="2"/>
      <c r="F453" s="2"/>
      <c r="G453" s="4"/>
      <c r="H453" s="2"/>
      <c r="I453" s="2"/>
      <c r="J453" s="2"/>
      <c r="K453" s="2"/>
      <c r="L453" s="2"/>
      <c r="M453" s="2"/>
      <c r="N453" s="2"/>
      <c r="O453" s="2"/>
      <c r="P453" s="2"/>
      <c r="Q453" s="2"/>
      <c r="R453" s="2"/>
      <c r="S453" s="2"/>
    </row>
    <row r="454" spans="3:19" ht="40.5" customHeight="1">
      <c r="C454" s="3"/>
      <c r="D454" s="2"/>
      <c r="E454" s="2"/>
      <c r="F454" s="2"/>
      <c r="G454" s="4"/>
      <c r="H454" s="2"/>
      <c r="I454" s="2"/>
      <c r="J454" s="2"/>
      <c r="K454" s="2"/>
      <c r="L454" s="2"/>
      <c r="M454" s="2"/>
      <c r="N454" s="2"/>
      <c r="O454" s="2"/>
      <c r="P454" s="2"/>
      <c r="Q454" s="2"/>
      <c r="R454" s="2"/>
      <c r="S454" s="2"/>
    </row>
    <row r="455" spans="3:19" ht="40.5" customHeight="1">
      <c r="C455" s="3"/>
      <c r="D455" s="2"/>
      <c r="E455" s="2"/>
      <c r="F455" s="2"/>
      <c r="G455" s="4"/>
      <c r="H455" s="2"/>
      <c r="I455" s="2"/>
      <c r="J455" s="2"/>
      <c r="K455" s="2"/>
      <c r="L455" s="2"/>
      <c r="M455" s="2"/>
      <c r="N455" s="2"/>
      <c r="O455" s="2"/>
      <c r="P455" s="2"/>
      <c r="Q455" s="2"/>
      <c r="R455" s="2"/>
      <c r="S455" s="2"/>
    </row>
    <row r="456" spans="3:19" ht="40.5" customHeight="1">
      <c r="C456" s="3"/>
      <c r="D456" s="2"/>
      <c r="E456" s="2"/>
      <c r="F456" s="2"/>
      <c r="G456" s="4"/>
      <c r="H456" s="2"/>
      <c r="I456" s="2"/>
      <c r="J456" s="2"/>
      <c r="K456" s="2"/>
      <c r="L456" s="2"/>
      <c r="M456" s="2"/>
      <c r="N456" s="2"/>
      <c r="O456" s="2"/>
      <c r="P456" s="2"/>
      <c r="Q456" s="2"/>
      <c r="R456" s="2"/>
      <c r="S456" s="2"/>
    </row>
    <row r="457" spans="3:19" ht="40.5" customHeight="1">
      <c r="C457" s="3"/>
      <c r="D457" s="2"/>
      <c r="E457" s="2"/>
      <c r="F457" s="2"/>
      <c r="G457" s="4"/>
      <c r="H457" s="2"/>
      <c r="I457" s="2"/>
      <c r="J457" s="2"/>
      <c r="K457" s="2"/>
      <c r="L457" s="2"/>
      <c r="M457" s="2"/>
      <c r="N457" s="2"/>
      <c r="O457" s="2"/>
      <c r="P457" s="2"/>
      <c r="Q457" s="2"/>
      <c r="R457" s="2"/>
      <c r="S457" s="2"/>
    </row>
    <row r="458" spans="3:19" ht="40.5" customHeight="1">
      <c r="C458" s="3"/>
      <c r="D458" s="2"/>
      <c r="E458" s="2"/>
      <c r="F458" s="2"/>
      <c r="G458" s="4"/>
      <c r="H458" s="2"/>
      <c r="I458" s="2"/>
      <c r="J458" s="2"/>
      <c r="K458" s="2"/>
      <c r="L458" s="2"/>
      <c r="M458" s="2"/>
      <c r="N458" s="2"/>
      <c r="O458" s="2"/>
      <c r="P458" s="2"/>
      <c r="Q458" s="2"/>
      <c r="R458" s="2"/>
      <c r="S458" s="2"/>
    </row>
    <row r="459" spans="3:19" ht="40.5" customHeight="1">
      <c r="C459" s="3"/>
      <c r="D459" s="2"/>
      <c r="E459" s="2"/>
      <c r="F459" s="2"/>
      <c r="G459" s="4"/>
      <c r="H459" s="2"/>
      <c r="I459" s="2"/>
      <c r="J459" s="2"/>
      <c r="K459" s="2"/>
      <c r="L459" s="2"/>
      <c r="M459" s="2"/>
      <c r="N459" s="2"/>
      <c r="O459" s="2"/>
      <c r="P459" s="2"/>
      <c r="Q459" s="2"/>
      <c r="R459" s="2"/>
      <c r="S459" s="2"/>
    </row>
    <row r="460" spans="3:19" ht="40.5" customHeight="1">
      <c r="C460" s="3"/>
      <c r="D460" s="2"/>
      <c r="E460" s="2"/>
      <c r="F460" s="2"/>
      <c r="G460" s="4"/>
      <c r="H460" s="2"/>
      <c r="I460" s="2"/>
      <c r="J460" s="2"/>
      <c r="K460" s="2"/>
      <c r="L460" s="2"/>
      <c r="M460" s="2"/>
      <c r="N460" s="2"/>
      <c r="O460" s="2"/>
      <c r="P460" s="2"/>
      <c r="Q460" s="2"/>
      <c r="R460" s="2"/>
      <c r="S460" s="2"/>
    </row>
    <row r="461" spans="3:19" ht="40.5" customHeight="1">
      <c r="C461" s="3"/>
      <c r="D461" s="2"/>
      <c r="E461" s="2"/>
      <c r="F461" s="2"/>
      <c r="G461" s="4"/>
      <c r="H461" s="2"/>
      <c r="I461" s="2"/>
      <c r="J461" s="2"/>
      <c r="K461" s="2"/>
      <c r="L461" s="2"/>
      <c r="M461" s="2"/>
      <c r="N461" s="2"/>
      <c r="O461" s="2"/>
      <c r="P461" s="2"/>
      <c r="Q461" s="2"/>
      <c r="R461" s="2"/>
      <c r="S461" s="2"/>
    </row>
    <row r="462" spans="3:19" ht="40.5" customHeight="1">
      <c r="C462" s="3"/>
      <c r="D462" s="2"/>
      <c r="E462" s="2"/>
      <c r="F462" s="2"/>
      <c r="G462" s="4"/>
      <c r="H462" s="2"/>
      <c r="I462" s="2"/>
      <c r="J462" s="2"/>
      <c r="K462" s="2"/>
      <c r="L462" s="2"/>
      <c r="M462" s="2"/>
      <c r="N462" s="2"/>
      <c r="O462" s="2"/>
      <c r="P462" s="2"/>
      <c r="Q462" s="2"/>
      <c r="R462" s="2"/>
      <c r="S462" s="2"/>
    </row>
    <row r="463" spans="3:19" ht="40.5" customHeight="1">
      <c r="C463" s="3"/>
      <c r="D463" s="2"/>
      <c r="E463" s="2"/>
      <c r="F463" s="2"/>
      <c r="G463" s="4"/>
      <c r="H463" s="2"/>
      <c r="I463" s="2"/>
      <c r="J463" s="2"/>
      <c r="K463" s="2"/>
      <c r="L463" s="2"/>
      <c r="M463" s="2"/>
      <c r="N463" s="2"/>
      <c r="O463" s="2"/>
      <c r="P463" s="2"/>
      <c r="Q463" s="2"/>
      <c r="R463" s="2"/>
      <c r="S463" s="2"/>
    </row>
    <row r="464" spans="3:19" ht="40.5" customHeight="1">
      <c r="C464" s="3"/>
      <c r="D464" s="2"/>
      <c r="E464" s="2"/>
      <c r="F464" s="2"/>
      <c r="G464" s="4"/>
      <c r="H464" s="2"/>
      <c r="I464" s="2"/>
      <c r="J464" s="2"/>
      <c r="K464" s="2"/>
      <c r="L464" s="2"/>
      <c r="M464" s="2"/>
      <c r="N464" s="2"/>
      <c r="O464" s="2"/>
      <c r="P464" s="2"/>
      <c r="Q464" s="2"/>
      <c r="R464" s="2"/>
      <c r="S464" s="2"/>
    </row>
    <row r="465" spans="3:19" ht="40.5" customHeight="1">
      <c r="C465" s="3"/>
      <c r="D465" s="2"/>
      <c r="E465" s="2"/>
      <c r="F465" s="2"/>
      <c r="G465" s="4"/>
      <c r="H465" s="2"/>
      <c r="I465" s="2"/>
      <c r="J465" s="2"/>
      <c r="K465" s="2"/>
      <c r="L465" s="2"/>
      <c r="M465" s="2"/>
      <c r="N465" s="2"/>
      <c r="O465" s="2"/>
      <c r="P465" s="2"/>
      <c r="Q465" s="2"/>
      <c r="R465" s="2"/>
      <c r="S465" s="2"/>
    </row>
    <row r="466" spans="3:19" ht="40.5" customHeight="1">
      <c r="C466" s="3"/>
      <c r="D466" s="2"/>
      <c r="E466" s="2"/>
      <c r="F466" s="2"/>
      <c r="G466" s="4"/>
      <c r="H466" s="2"/>
      <c r="I466" s="2"/>
      <c r="J466" s="2"/>
      <c r="K466" s="2"/>
      <c r="L466" s="2"/>
      <c r="M466" s="2"/>
      <c r="N466" s="2"/>
      <c r="O466" s="2"/>
      <c r="P466" s="2"/>
      <c r="Q466" s="2"/>
      <c r="R466" s="2"/>
      <c r="S466" s="2"/>
    </row>
    <row r="467" spans="3:19" ht="40.5" customHeight="1">
      <c r="C467" s="3"/>
      <c r="D467" s="2"/>
      <c r="E467" s="2"/>
      <c r="F467" s="2"/>
      <c r="G467" s="4"/>
      <c r="H467" s="2"/>
      <c r="I467" s="2"/>
      <c r="J467" s="2"/>
      <c r="K467" s="2"/>
      <c r="L467" s="2"/>
      <c r="M467" s="2"/>
      <c r="N467" s="2"/>
      <c r="O467" s="2"/>
      <c r="P467" s="2"/>
      <c r="Q467" s="2"/>
      <c r="R467" s="2"/>
      <c r="S467" s="2"/>
    </row>
    <row r="468" spans="3:19" ht="40.5" customHeight="1">
      <c r="C468" s="3"/>
      <c r="D468" s="2"/>
      <c r="E468" s="2"/>
      <c r="F468" s="2"/>
      <c r="G468" s="4"/>
      <c r="H468" s="2"/>
      <c r="I468" s="2"/>
      <c r="J468" s="2"/>
      <c r="K468" s="2"/>
      <c r="L468" s="2"/>
      <c r="M468" s="2"/>
      <c r="N468" s="2"/>
      <c r="O468" s="2"/>
      <c r="P468" s="2"/>
      <c r="Q468" s="2"/>
      <c r="R468" s="2"/>
      <c r="S468" s="2"/>
    </row>
    <row r="469" spans="3:19" ht="40.5" customHeight="1">
      <c r="C469" s="3"/>
      <c r="D469" s="2"/>
      <c r="E469" s="2"/>
      <c r="F469" s="2"/>
      <c r="G469" s="4"/>
      <c r="H469" s="2"/>
      <c r="I469" s="2"/>
      <c r="J469" s="2"/>
      <c r="K469" s="2"/>
      <c r="L469" s="2"/>
      <c r="M469" s="2"/>
      <c r="N469" s="2"/>
      <c r="O469" s="2"/>
      <c r="P469" s="2"/>
      <c r="Q469" s="2"/>
      <c r="R469" s="2"/>
      <c r="S469" s="2"/>
    </row>
    <row r="470" spans="3:19" ht="40.5" customHeight="1">
      <c r="C470" s="3"/>
      <c r="D470" s="2"/>
      <c r="E470" s="2"/>
      <c r="F470" s="2"/>
      <c r="G470" s="4"/>
      <c r="H470" s="2"/>
      <c r="I470" s="2"/>
      <c r="J470" s="2"/>
      <c r="K470" s="2"/>
      <c r="L470" s="2"/>
      <c r="M470" s="2"/>
      <c r="N470" s="2"/>
      <c r="O470" s="2"/>
      <c r="P470" s="2"/>
      <c r="Q470" s="2"/>
      <c r="R470" s="2"/>
      <c r="S470" s="2"/>
    </row>
    <row r="471" spans="3:19" ht="40.5" customHeight="1">
      <c r="C471" s="3"/>
      <c r="D471" s="2"/>
      <c r="E471" s="2"/>
      <c r="F471" s="2"/>
      <c r="G471" s="4"/>
      <c r="H471" s="2"/>
      <c r="I471" s="2"/>
      <c r="J471" s="2"/>
      <c r="K471" s="2"/>
      <c r="L471" s="2"/>
      <c r="M471" s="2"/>
      <c r="N471" s="2"/>
      <c r="O471" s="2"/>
      <c r="P471" s="2"/>
      <c r="Q471" s="2"/>
      <c r="R471" s="2"/>
      <c r="S471" s="2"/>
    </row>
    <row r="472" spans="3:19" ht="40.5" customHeight="1">
      <c r="C472" s="3"/>
      <c r="D472" s="2"/>
      <c r="E472" s="2"/>
      <c r="F472" s="2"/>
      <c r="G472" s="4"/>
      <c r="H472" s="2"/>
      <c r="I472" s="2"/>
      <c r="J472" s="2"/>
      <c r="K472" s="2"/>
      <c r="L472" s="2"/>
      <c r="M472" s="2"/>
      <c r="N472" s="2"/>
      <c r="O472" s="2"/>
      <c r="P472" s="2"/>
      <c r="Q472" s="2"/>
      <c r="R472" s="2"/>
      <c r="S472" s="2"/>
    </row>
    <row r="473" spans="3:19" ht="40.5" customHeight="1">
      <c r="C473" s="3"/>
      <c r="D473" s="2"/>
      <c r="E473" s="2"/>
      <c r="F473" s="2"/>
      <c r="G473" s="4"/>
      <c r="H473" s="2"/>
      <c r="I473" s="2"/>
      <c r="J473" s="2"/>
      <c r="K473" s="2"/>
      <c r="L473" s="2"/>
      <c r="M473" s="2"/>
      <c r="N473" s="2"/>
      <c r="O473" s="2"/>
      <c r="P473" s="2"/>
      <c r="Q473" s="2"/>
      <c r="R473" s="2"/>
      <c r="S473" s="2"/>
    </row>
    <row r="474" spans="3:19" ht="40.5" customHeight="1">
      <c r="C474" s="3"/>
      <c r="D474" s="2"/>
      <c r="E474" s="2"/>
      <c r="F474" s="2"/>
      <c r="G474" s="4"/>
      <c r="H474" s="2"/>
      <c r="I474" s="2"/>
      <c r="J474" s="2"/>
      <c r="K474" s="2"/>
      <c r="L474" s="2"/>
      <c r="M474" s="2"/>
      <c r="N474" s="2"/>
      <c r="O474" s="2"/>
      <c r="P474" s="2"/>
      <c r="Q474" s="2"/>
      <c r="R474" s="2"/>
      <c r="S474" s="2"/>
    </row>
    <row r="475" spans="3:19" ht="40.5" customHeight="1">
      <c r="C475" s="3"/>
      <c r="D475" s="2"/>
      <c r="E475" s="2"/>
      <c r="F475" s="2"/>
      <c r="G475" s="4"/>
      <c r="H475" s="2"/>
      <c r="I475" s="2"/>
      <c r="J475" s="2"/>
      <c r="K475" s="2"/>
      <c r="L475" s="2"/>
      <c r="M475" s="2"/>
      <c r="N475" s="2"/>
      <c r="O475" s="2"/>
      <c r="P475" s="2"/>
      <c r="Q475" s="2"/>
      <c r="R475" s="2"/>
      <c r="S475" s="2"/>
    </row>
    <row r="476" spans="3:19" ht="40.5" customHeight="1">
      <c r="C476" s="3"/>
      <c r="D476" s="2"/>
      <c r="E476" s="2"/>
      <c r="F476" s="2"/>
      <c r="G476" s="4"/>
      <c r="H476" s="2"/>
      <c r="I476" s="2"/>
      <c r="J476" s="2"/>
      <c r="K476" s="2"/>
      <c r="L476" s="2"/>
      <c r="M476" s="2"/>
      <c r="N476" s="2"/>
      <c r="O476" s="2"/>
      <c r="P476" s="2"/>
      <c r="Q476" s="2"/>
      <c r="R476" s="2"/>
      <c r="S476" s="2"/>
    </row>
    <row r="477" spans="3:19" ht="40.5" customHeight="1">
      <c r="C477" s="3"/>
      <c r="D477" s="2"/>
      <c r="E477" s="2"/>
      <c r="F477" s="2"/>
      <c r="G477" s="4"/>
      <c r="H477" s="2"/>
      <c r="I477" s="2"/>
      <c r="J477" s="2"/>
      <c r="K477" s="2"/>
      <c r="L477" s="2"/>
      <c r="M477" s="2"/>
      <c r="N477" s="2"/>
      <c r="O477" s="2"/>
      <c r="P477" s="2"/>
      <c r="Q477" s="2"/>
      <c r="R477" s="2"/>
      <c r="S477" s="2"/>
    </row>
    <row r="478" spans="3:19" ht="40.5" customHeight="1">
      <c r="C478" s="3"/>
      <c r="D478" s="2"/>
      <c r="E478" s="2"/>
      <c r="F478" s="2"/>
      <c r="G478" s="4"/>
      <c r="H478" s="2"/>
      <c r="I478" s="2"/>
      <c r="J478" s="2"/>
      <c r="K478" s="2"/>
      <c r="L478" s="2"/>
      <c r="M478" s="2"/>
      <c r="N478" s="2"/>
      <c r="O478" s="2"/>
      <c r="P478" s="2"/>
      <c r="Q478" s="2"/>
      <c r="R478" s="2"/>
      <c r="S478" s="2"/>
    </row>
    <row r="479" spans="3:19" ht="40.5" customHeight="1">
      <c r="C479" s="3"/>
      <c r="D479" s="2"/>
      <c r="E479" s="2"/>
      <c r="F479" s="2"/>
      <c r="G479" s="4"/>
      <c r="H479" s="2"/>
      <c r="I479" s="2"/>
      <c r="J479" s="2"/>
      <c r="K479" s="2"/>
      <c r="L479" s="2"/>
      <c r="M479" s="2"/>
      <c r="N479" s="2"/>
      <c r="O479" s="2"/>
      <c r="P479" s="2"/>
      <c r="Q479" s="2"/>
      <c r="R479" s="2"/>
      <c r="S479" s="2"/>
    </row>
    <row r="480" spans="3:19" ht="40.5" customHeight="1">
      <c r="C480" s="3"/>
      <c r="D480" s="2"/>
      <c r="E480" s="2"/>
      <c r="F480" s="2"/>
      <c r="G480" s="4"/>
      <c r="H480" s="2"/>
      <c r="I480" s="2"/>
      <c r="J480" s="2"/>
      <c r="K480" s="2"/>
      <c r="L480" s="2"/>
      <c r="M480" s="2"/>
      <c r="N480" s="2"/>
      <c r="O480" s="2"/>
      <c r="P480" s="2"/>
      <c r="Q480" s="2"/>
      <c r="R480" s="2"/>
      <c r="S480" s="2"/>
    </row>
    <row r="481" spans="3:19" ht="40.5" customHeight="1">
      <c r="C481" s="3"/>
      <c r="D481" s="2"/>
      <c r="E481" s="2"/>
      <c r="F481" s="2"/>
      <c r="G481" s="4"/>
      <c r="H481" s="2"/>
      <c r="I481" s="2"/>
      <c r="J481" s="2"/>
      <c r="K481" s="2"/>
      <c r="L481" s="2"/>
      <c r="M481" s="2"/>
      <c r="N481" s="2"/>
      <c r="O481" s="2"/>
      <c r="P481" s="2"/>
      <c r="Q481" s="2"/>
      <c r="R481" s="2"/>
      <c r="S481" s="2"/>
    </row>
    <row r="482" spans="3:19" ht="40.5" customHeight="1">
      <c r="C482" s="3"/>
      <c r="D482" s="2"/>
      <c r="E482" s="2"/>
      <c r="F482" s="2"/>
      <c r="G482" s="4"/>
      <c r="H482" s="2"/>
      <c r="I482" s="2"/>
      <c r="J482" s="2"/>
      <c r="K482" s="2"/>
      <c r="L482" s="2"/>
      <c r="M482" s="2"/>
      <c r="N482" s="2"/>
      <c r="O482" s="2"/>
      <c r="P482" s="2"/>
      <c r="Q482" s="2"/>
      <c r="R482" s="2"/>
      <c r="S482" s="2"/>
    </row>
    <row r="483" spans="3:19" ht="40.5" customHeight="1">
      <c r="C483" s="3"/>
      <c r="D483" s="2"/>
      <c r="E483" s="2"/>
      <c r="F483" s="2"/>
      <c r="G483" s="4"/>
      <c r="H483" s="2"/>
      <c r="I483" s="2"/>
      <c r="J483" s="2"/>
      <c r="K483" s="2"/>
      <c r="L483" s="2"/>
      <c r="M483" s="2"/>
      <c r="N483" s="2"/>
      <c r="O483" s="2"/>
      <c r="P483" s="2"/>
      <c r="Q483" s="2"/>
      <c r="R483" s="2"/>
      <c r="S483" s="2"/>
    </row>
    <row r="484" spans="3:19" ht="40.5" customHeight="1">
      <c r="C484" s="3"/>
      <c r="D484" s="2"/>
      <c r="E484" s="2"/>
      <c r="F484" s="2"/>
      <c r="G484" s="4"/>
      <c r="H484" s="2"/>
      <c r="I484" s="2"/>
      <c r="J484" s="2"/>
      <c r="K484" s="2"/>
      <c r="L484" s="2"/>
      <c r="M484" s="2"/>
      <c r="N484" s="2"/>
      <c r="O484" s="2"/>
      <c r="P484" s="2"/>
      <c r="Q484" s="2"/>
      <c r="R484" s="2"/>
      <c r="S484" s="2"/>
    </row>
    <row r="485" spans="3:19" ht="40.5" customHeight="1">
      <c r="C485" s="3"/>
      <c r="D485" s="2"/>
      <c r="E485" s="2"/>
      <c r="F485" s="2"/>
      <c r="G485" s="4"/>
      <c r="H485" s="2"/>
      <c r="I485" s="2"/>
      <c r="J485" s="2"/>
      <c r="K485" s="2"/>
      <c r="L485" s="2"/>
      <c r="M485" s="2"/>
      <c r="N485" s="2"/>
      <c r="O485" s="2"/>
      <c r="P485" s="2"/>
      <c r="Q485" s="2"/>
      <c r="R485" s="2"/>
      <c r="S485" s="2"/>
    </row>
    <row r="486" spans="3:19" ht="40.5" customHeight="1">
      <c r="C486" s="3"/>
      <c r="D486" s="2"/>
      <c r="E486" s="2"/>
      <c r="F486" s="2"/>
      <c r="G486" s="4"/>
      <c r="H486" s="2"/>
      <c r="I486" s="2"/>
      <c r="J486" s="2"/>
      <c r="K486" s="2"/>
      <c r="L486" s="2"/>
      <c r="M486" s="2"/>
      <c r="N486" s="2"/>
      <c r="O486" s="2"/>
      <c r="P486" s="2"/>
      <c r="Q486" s="2"/>
      <c r="R486" s="2"/>
      <c r="S486" s="2"/>
    </row>
    <row r="487" spans="3:19" ht="40.5" customHeight="1">
      <c r="C487" s="3"/>
      <c r="D487" s="2"/>
      <c r="E487" s="2"/>
      <c r="F487" s="2"/>
      <c r="G487" s="4"/>
      <c r="H487" s="2"/>
      <c r="I487" s="2"/>
      <c r="J487" s="2"/>
      <c r="K487" s="2"/>
      <c r="L487" s="2"/>
      <c r="M487" s="2"/>
      <c r="N487" s="2"/>
      <c r="O487" s="2"/>
      <c r="P487" s="2"/>
      <c r="Q487" s="2"/>
      <c r="R487" s="2"/>
      <c r="S487" s="2"/>
    </row>
    <row r="488" spans="3:19" ht="40.5" customHeight="1">
      <c r="C488" s="3"/>
      <c r="D488" s="2"/>
      <c r="E488" s="2"/>
      <c r="F488" s="2"/>
      <c r="G488" s="4"/>
      <c r="H488" s="2"/>
      <c r="I488" s="2"/>
      <c r="J488" s="2"/>
      <c r="K488" s="2"/>
      <c r="L488" s="2"/>
      <c r="M488" s="2"/>
      <c r="N488" s="2"/>
      <c r="O488" s="2"/>
      <c r="P488" s="2"/>
      <c r="Q488" s="2"/>
      <c r="R488" s="2"/>
      <c r="S488" s="2"/>
    </row>
    <row r="489" spans="3:19" ht="40.5" customHeight="1">
      <c r="C489" s="3"/>
      <c r="D489" s="2"/>
      <c r="E489" s="2"/>
      <c r="F489" s="2"/>
      <c r="G489" s="4"/>
      <c r="H489" s="2"/>
      <c r="I489" s="2"/>
      <c r="J489" s="2"/>
      <c r="K489" s="2"/>
      <c r="L489" s="2"/>
      <c r="M489" s="2"/>
      <c r="N489" s="2"/>
      <c r="O489" s="2"/>
      <c r="P489" s="2"/>
      <c r="Q489" s="2"/>
      <c r="R489" s="2"/>
      <c r="S489" s="2"/>
    </row>
    <row r="490" spans="3:19" ht="40.5" customHeight="1">
      <c r="C490" s="3"/>
      <c r="D490" s="2"/>
      <c r="E490" s="2"/>
      <c r="F490" s="2"/>
      <c r="G490" s="4"/>
      <c r="H490" s="2"/>
      <c r="I490" s="2"/>
      <c r="J490" s="2"/>
      <c r="K490" s="2"/>
      <c r="L490" s="2"/>
      <c r="M490" s="2"/>
      <c r="N490" s="2"/>
      <c r="O490" s="2"/>
      <c r="P490" s="2"/>
      <c r="Q490" s="2"/>
      <c r="R490" s="2"/>
      <c r="S490" s="2"/>
    </row>
    <row r="491" spans="3:19" ht="40.5" customHeight="1">
      <c r="C491" s="3"/>
      <c r="D491" s="2"/>
      <c r="E491" s="2"/>
      <c r="F491" s="2"/>
      <c r="G491" s="4"/>
      <c r="H491" s="2"/>
      <c r="I491" s="2"/>
      <c r="J491" s="2"/>
      <c r="K491" s="2"/>
      <c r="L491" s="2"/>
      <c r="M491" s="2"/>
      <c r="N491" s="2"/>
      <c r="O491" s="2"/>
      <c r="P491" s="2"/>
      <c r="Q491" s="2"/>
      <c r="R491" s="2"/>
      <c r="S491" s="2"/>
    </row>
    <row r="492" spans="3:19" ht="40.5" customHeight="1">
      <c r="C492" s="3"/>
      <c r="D492" s="2"/>
      <c r="E492" s="2"/>
      <c r="F492" s="2"/>
      <c r="G492" s="4"/>
      <c r="H492" s="2"/>
      <c r="I492" s="2"/>
      <c r="J492" s="2"/>
      <c r="K492" s="2"/>
      <c r="L492" s="2"/>
      <c r="M492" s="2"/>
      <c r="N492" s="2"/>
      <c r="O492" s="2"/>
      <c r="P492" s="2"/>
      <c r="Q492" s="2"/>
      <c r="R492" s="2"/>
      <c r="S492" s="2"/>
    </row>
    <row r="493" spans="3:19" ht="40.5" customHeight="1">
      <c r="C493" s="3"/>
      <c r="D493" s="2"/>
      <c r="E493" s="2"/>
      <c r="F493" s="2"/>
      <c r="G493" s="4"/>
      <c r="H493" s="2"/>
      <c r="I493" s="2"/>
      <c r="J493" s="2"/>
      <c r="K493" s="2"/>
      <c r="L493" s="2"/>
      <c r="M493" s="2"/>
      <c r="N493" s="2"/>
      <c r="O493" s="2"/>
      <c r="P493" s="2"/>
      <c r="Q493" s="2"/>
      <c r="R493" s="2"/>
      <c r="S493" s="2"/>
    </row>
    <row r="494" spans="3:19" ht="40.5" customHeight="1">
      <c r="C494" s="3"/>
      <c r="D494" s="2"/>
      <c r="E494" s="2"/>
      <c r="F494" s="2"/>
      <c r="G494" s="4"/>
      <c r="H494" s="2"/>
      <c r="I494" s="2"/>
      <c r="J494" s="2"/>
      <c r="K494" s="2"/>
      <c r="L494" s="2"/>
      <c r="M494" s="2"/>
      <c r="N494" s="2"/>
      <c r="O494" s="2"/>
      <c r="P494" s="2"/>
      <c r="Q494" s="2"/>
      <c r="R494" s="2"/>
      <c r="S494" s="2"/>
    </row>
    <row r="495" spans="3:19" ht="40.5" customHeight="1">
      <c r="C495" s="3"/>
      <c r="D495" s="2"/>
      <c r="E495" s="2"/>
      <c r="F495" s="2"/>
      <c r="G495" s="4"/>
      <c r="H495" s="2"/>
      <c r="I495" s="2"/>
      <c r="J495" s="2"/>
      <c r="K495" s="2"/>
      <c r="L495" s="2"/>
      <c r="M495" s="2"/>
      <c r="N495" s="2"/>
      <c r="O495" s="2"/>
      <c r="P495" s="2"/>
      <c r="Q495" s="2"/>
      <c r="R495" s="2"/>
      <c r="S495" s="2"/>
    </row>
    <row r="496" spans="3:19" ht="40.5" customHeight="1">
      <c r="C496" s="3"/>
      <c r="D496" s="2"/>
      <c r="E496" s="2"/>
      <c r="F496" s="2"/>
      <c r="G496" s="4"/>
      <c r="H496" s="2"/>
      <c r="I496" s="2"/>
      <c r="J496" s="2"/>
      <c r="K496" s="2"/>
      <c r="L496" s="2"/>
      <c r="M496" s="2"/>
      <c r="N496" s="2"/>
      <c r="O496" s="2"/>
      <c r="P496" s="2"/>
      <c r="Q496" s="2"/>
      <c r="R496" s="2"/>
      <c r="S496" s="2"/>
    </row>
    <row r="497" spans="3:19" ht="40.5" customHeight="1">
      <c r="C497" s="3"/>
      <c r="D497" s="2"/>
      <c r="E497" s="2"/>
      <c r="F497" s="2"/>
      <c r="G497" s="4"/>
      <c r="H497" s="2"/>
      <c r="I497" s="2"/>
      <c r="J497" s="2"/>
      <c r="K497" s="2"/>
      <c r="L497" s="2"/>
      <c r="M497" s="2"/>
      <c r="N497" s="2"/>
      <c r="O497" s="2"/>
      <c r="P497" s="2"/>
      <c r="Q497" s="2"/>
      <c r="R497" s="2"/>
      <c r="S497" s="2"/>
    </row>
    <row r="498" spans="3:19" ht="40.5" customHeight="1">
      <c r="C498" s="3"/>
      <c r="D498" s="2"/>
      <c r="E498" s="2"/>
      <c r="F498" s="2"/>
      <c r="G498" s="4"/>
      <c r="H498" s="2"/>
      <c r="I498" s="2"/>
      <c r="J498" s="2"/>
      <c r="K498" s="2"/>
      <c r="L498" s="2"/>
      <c r="M498" s="2"/>
      <c r="N498" s="2"/>
      <c r="O498" s="2"/>
      <c r="P498" s="2"/>
      <c r="Q498" s="2"/>
      <c r="R498" s="2"/>
      <c r="S498" s="2"/>
    </row>
    <row r="499" spans="3:19" ht="40.5" customHeight="1">
      <c r="C499" s="3"/>
      <c r="D499" s="2"/>
      <c r="E499" s="2"/>
      <c r="F499" s="2"/>
      <c r="G499" s="4"/>
      <c r="H499" s="2"/>
      <c r="I499" s="2"/>
      <c r="J499" s="2"/>
      <c r="K499" s="2"/>
      <c r="L499" s="2"/>
      <c r="M499" s="2"/>
      <c r="N499" s="2"/>
      <c r="O499" s="2"/>
      <c r="P499" s="2"/>
      <c r="Q499" s="2"/>
      <c r="R499" s="2"/>
      <c r="S499" s="2"/>
    </row>
    <row r="500" spans="3:19" ht="40.5" customHeight="1">
      <c r="C500" s="3"/>
      <c r="D500" s="2"/>
      <c r="E500" s="2"/>
      <c r="F500" s="2"/>
      <c r="G500" s="4"/>
      <c r="H500" s="2"/>
      <c r="I500" s="2"/>
      <c r="J500" s="2"/>
      <c r="K500" s="2"/>
      <c r="L500" s="2"/>
      <c r="M500" s="2"/>
      <c r="N500" s="2"/>
      <c r="O500" s="2"/>
      <c r="P500" s="2"/>
      <c r="Q500" s="2"/>
      <c r="R500" s="2"/>
      <c r="S500" s="2"/>
    </row>
    <row r="501" spans="3:19" ht="40.5" customHeight="1">
      <c r="C501" s="3"/>
      <c r="D501" s="2"/>
      <c r="E501" s="2"/>
      <c r="F501" s="2"/>
      <c r="G501" s="4"/>
      <c r="H501" s="2"/>
      <c r="I501" s="2"/>
      <c r="J501" s="2"/>
      <c r="K501" s="2"/>
      <c r="L501" s="2"/>
      <c r="M501" s="2"/>
      <c r="N501" s="2"/>
      <c r="O501" s="2"/>
      <c r="P501" s="2"/>
      <c r="Q501" s="2"/>
      <c r="R501" s="2"/>
      <c r="S501" s="2"/>
    </row>
    <row r="502" spans="3:19" ht="40.5" customHeight="1">
      <c r="C502" s="3"/>
      <c r="D502" s="2"/>
      <c r="E502" s="2"/>
      <c r="F502" s="2"/>
      <c r="G502" s="4"/>
      <c r="H502" s="2"/>
      <c r="I502" s="2"/>
      <c r="J502" s="2"/>
      <c r="K502" s="2"/>
      <c r="L502" s="2"/>
      <c r="M502" s="2"/>
      <c r="N502" s="2"/>
      <c r="O502" s="2"/>
      <c r="P502" s="2"/>
      <c r="Q502" s="2"/>
      <c r="R502" s="2"/>
      <c r="S502" s="2"/>
    </row>
    <row r="503" spans="3:19" ht="40.5" customHeight="1">
      <c r="C503" s="3"/>
      <c r="D503" s="2"/>
      <c r="E503" s="2"/>
      <c r="F503" s="2"/>
      <c r="G503" s="4"/>
      <c r="H503" s="2"/>
      <c r="I503" s="2"/>
      <c r="J503" s="2"/>
      <c r="K503" s="2"/>
      <c r="L503" s="2"/>
      <c r="M503" s="2"/>
      <c r="N503" s="2"/>
      <c r="O503" s="2"/>
      <c r="P503" s="2"/>
      <c r="Q503" s="2"/>
      <c r="R503" s="2"/>
      <c r="S503" s="2"/>
    </row>
    <row r="504" spans="3:19" ht="40.5" customHeight="1">
      <c r="C504" s="3"/>
      <c r="D504" s="2"/>
      <c r="E504" s="2"/>
      <c r="F504" s="2"/>
      <c r="G504" s="4"/>
      <c r="H504" s="2"/>
      <c r="I504" s="2"/>
      <c r="J504" s="2"/>
      <c r="K504" s="2"/>
      <c r="L504" s="2"/>
      <c r="M504" s="2"/>
      <c r="N504" s="2"/>
      <c r="O504" s="2"/>
      <c r="P504" s="2"/>
      <c r="Q504" s="2"/>
      <c r="R504" s="2"/>
      <c r="S504" s="2"/>
    </row>
    <row r="505" spans="3:19" ht="40.5" customHeight="1">
      <c r="C505" s="3"/>
      <c r="D505" s="2"/>
      <c r="E505" s="2"/>
      <c r="F505" s="2"/>
      <c r="G505" s="4"/>
      <c r="H505" s="2"/>
      <c r="I505" s="2"/>
      <c r="J505" s="2"/>
      <c r="K505" s="2"/>
      <c r="L505" s="2"/>
      <c r="M505" s="2"/>
      <c r="N505" s="2"/>
      <c r="O505" s="2"/>
      <c r="P505" s="2"/>
      <c r="Q505" s="2"/>
      <c r="R505" s="2"/>
      <c r="S505" s="2"/>
    </row>
    <row r="506" spans="3:19" ht="40.5" customHeight="1">
      <c r="C506" s="3"/>
      <c r="D506" s="2"/>
      <c r="E506" s="2"/>
      <c r="F506" s="2"/>
      <c r="G506" s="4"/>
      <c r="H506" s="2"/>
      <c r="I506" s="2"/>
      <c r="J506" s="2"/>
      <c r="K506" s="2"/>
      <c r="L506" s="2"/>
      <c r="M506" s="2"/>
      <c r="N506" s="2"/>
      <c r="O506" s="2"/>
      <c r="P506" s="2"/>
      <c r="Q506" s="2"/>
      <c r="R506" s="2"/>
      <c r="S506" s="2"/>
    </row>
    <row r="507" spans="3:19" ht="40.5" customHeight="1">
      <c r="C507" s="3"/>
      <c r="D507" s="2"/>
      <c r="E507" s="2"/>
      <c r="F507" s="2"/>
      <c r="G507" s="4"/>
      <c r="H507" s="2"/>
      <c r="I507" s="2"/>
      <c r="J507" s="2"/>
      <c r="K507" s="2"/>
      <c r="L507" s="2"/>
      <c r="M507" s="2"/>
      <c r="N507" s="2"/>
      <c r="O507" s="2"/>
      <c r="P507" s="2"/>
      <c r="Q507" s="2"/>
      <c r="R507" s="2"/>
      <c r="S507" s="2"/>
    </row>
    <row r="508" spans="3:19" ht="40.5" customHeight="1">
      <c r="C508" s="3"/>
      <c r="D508" s="2"/>
      <c r="E508" s="2"/>
      <c r="F508" s="2"/>
      <c r="G508" s="4"/>
      <c r="H508" s="2"/>
      <c r="I508" s="2"/>
      <c r="J508" s="2"/>
      <c r="K508" s="2"/>
      <c r="L508" s="2"/>
      <c r="M508" s="2"/>
      <c r="N508" s="2"/>
      <c r="O508" s="2"/>
      <c r="P508" s="2"/>
      <c r="Q508" s="2"/>
      <c r="R508" s="2"/>
      <c r="S508" s="2"/>
    </row>
    <row r="509" spans="3:19" ht="40.5" customHeight="1">
      <c r="C509" s="3"/>
      <c r="D509" s="2"/>
      <c r="E509" s="2"/>
      <c r="F509" s="2"/>
      <c r="G509" s="4"/>
      <c r="H509" s="2"/>
      <c r="I509" s="2"/>
      <c r="J509" s="2"/>
      <c r="K509" s="2"/>
      <c r="L509" s="2"/>
      <c r="M509" s="2"/>
      <c r="N509" s="2"/>
      <c r="O509" s="2"/>
      <c r="P509" s="2"/>
      <c r="Q509" s="2"/>
      <c r="R509" s="2"/>
      <c r="S509" s="2"/>
    </row>
    <row r="510" spans="3:19" ht="40.5" customHeight="1">
      <c r="C510" s="3"/>
      <c r="D510" s="2"/>
      <c r="E510" s="2"/>
      <c r="F510" s="2"/>
      <c r="G510" s="4"/>
      <c r="H510" s="2"/>
      <c r="I510" s="2"/>
      <c r="J510" s="2"/>
      <c r="K510" s="2"/>
      <c r="L510" s="2"/>
      <c r="M510" s="2"/>
      <c r="N510" s="2"/>
      <c r="O510" s="2"/>
      <c r="P510" s="2"/>
      <c r="Q510" s="2"/>
      <c r="R510" s="2"/>
      <c r="S510" s="2"/>
    </row>
    <row r="511" spans="3:19" ht="40.5" customHeight="1">
      <c r="C511" s="3"/>
      <c r="D511" s="2"/>
      <c r="E511" s="2"/>
      <c r="F511" s="2"/>
      <c r="G511" s="4"/>
      <c r="H511" s="2"/>
      <c r="I511" s="2"/>
      <c r="J511" s="2"/>
      <c r="K511" s="2"/>
      <c r="L511" s="2"/>
      <c r="M511" s="2"/>
      <c r="N511" s="2"/>
      <c r="O511" s="2"/>
      <c r="P511" s="2"/>
      <c r="Q511" s="2"/>
      <c r="R511" s="2"/>
      <c r="S511" s="2"/>
    </row>
    <row r="512" spans="3:19" ht="40.5" customHeight="1">
      <c r="C512" s="3"/>
      <c r="D512" s="2"/>
      <c r="E512" s="2"/>
      <c r="F512" s="2"/>
      <c r="G512" s="4"/>
      <c r="H512" s="2"/>
      <c r="I512" s="2"/>
      <c r="J512" s="2"/>
      <c r="K512" s="2"/>
      <c r="L512" s="2"/>
      <c r="M512" s="2"/>
      <c r="N512" s="2"/>
      <c r="O512" s="2"/>
      <c r="P512" s="2"/>
      <c r="Q512" s="2"/>
      <c r="R512" s="2"/>
      <c r="S512" s="2"/>
    </row>
    <row r="513" spans="3:19" ht="40.5" customHeight="1">
      <c r="C513" s="3"/>
      <c r="D513" s="2"/>
      <c r="E513" s="2"/>
      <c r="F513" s="2"/>
      <c r="G513" s="4"/>
      <c r="H513" s="2"/>
      <c r="I513" s="2"/>
      <c r="J513" s="2"/>
      <c r="K513" s="2"/>
      <c r="L513" s="2"/>
      <c r="M513" s="2"/>
      <c r="N513" s="2"/>
      <c r="O513" s="2"/>
      <c r="P513" s="2"/>
      <c r="Q513" s="2"/>
      <c r="R513" s="2"/>
      <c r="S513" s="2"/>
    </row>
    <row r="514" spans="3:19" ht="40.5" customHeight="1">
      <c r="C514" s="3"/>
      <c r="D514" s="2"/>
      <c r="E514" s="2"/>
      <c r="F514" s="2"/>
      <c r="G514" s="4"/>
      <c r="H514" s="2"/>
      <c r="I514" s="2"/>
      <c r="J514" s="2"/>
      <c r="K514" s="2"/>
      <c r="L514" s="2"/>
      <c r="M514" s="2"/>
      <c r="N514" s="2"/>
      <c r="O514" s="2"/>
      <c r="P514" s="2"/>
      <c r="Q514" s="2"/>
      <c r="R514" s="2"/>
      <c r="S514" s="2"/>
    </row>
    <row r="515" spans="3:19" ht="40.5" customHeight="1">
      <c r="C515" s="3"/>
      <c r="D515" s="2"/>
      <c r="E515" s="2"/>
      <c r="F515" s="2"/>
      <c r="G515" s="4"/>
      <c r="H515" s="2"/>
      <c r="I515" s="2"/>
      <c r="J515" s="2"/>
      <c r="K515" s="2"/>
      <c r="L515" s="2"/>
      <c r="M515" s="2"/>
      <c r="N515" s="2"/>
      <c r="O515" s="2"/>
      <c r="P515" s="2"/>
      <c r="Q515" s="2"/>
      <c r="R515" s="2"/>
      <c r="S515" s="2"/>
    </row>
    <row r="516" spans="3:19" ht="40.5" customHeight="1">
      <c r="C516" s="3"/>
      <c r="D516" s="2"/>
      <c r="E516" s="2"/>
      <c r="F516" s="2"/>
      <c r="G516" s="4"/>
      <c r="H516" s="2"/>
      <c r="I516" s="2"/>
      <c r="J516" s="2"/>
      <c r="K516" s="2"/>
      <c r="L516" s="2"/>
      <c r="M516" s="2"/>
      <c r="N516" s="2"/>
      <c r="O516" s="2"/>
      <c r="P516" s="2"/>
      <c r="Q516" s="2"/>
      <c r="R516" s="2"/>
      <c r="S516" s="2"/>
    </row>
    <row r="517" spans="3:19" ht="40.5" customHeight="1">
      <c r="C517" s="3"/>
      <c r="D517" s="2"/>
      <c r="E517" s="2"/>
      <c r="F517" s="2"/>
      <c r="G517" s="4"/>
      <c r="H517" s="2"/>
      <c r="I517" s="2"/>
      <c r="J517" s="2"/>
      <c r="K517" s="2"/>
      <c r="L517" s="2"/>
      <c r="M517" s="2"/>
      <c r="N517" s="2"/>
      <c r="O517" s="2"/>
      <c r="P517" s="2"/>
      <c r="Q517" s="2"/>
      <c r="R517" s="2"/>
      <c r="S517" s="2"/>
    </row>
    <row r="518" spans="3:19" ht="40.5" customHeight="1">
      <c r="C518" s="3"/>
      <c r="D518" s="2"/>
      <c r="E518" s="2"/>
      <c r="F518" s="2"/>
      <c r="G518" s="4"/>
      <c r="H518" s="2"/>
      <c r="I518" s="2"/>
      <c r="J518" s="2"/>
      <c r="K518" s="2"/>
      <c r="L518" s="2"/>
      <c r="M518" s="2"/>
      <c r="N518" s="2"/>
      <c r="O518" s="2"/>
      <c r="P518" s="2"/>
      <c r="Q518" s="2"/>
      <c r="R518" s="2"/>
      <c r="S518" s="2"/>
    </row>
    <row r="519" spans="3:19" ht="40.5" customHeight="1">
      <c r="C519" s="3"/>
      <c r="D519" s="2"/>
      <c r="E519" s="2"/>
      <c r="F519" s="2"/>
      <c r="G519" s="4"/>
      <c r="H519" s="2"/>
      <c r="I519" s="2"/>
      <c r="J519" s="2"/>
      <c r="K519" s="2"/>
      <c r="L519" s="2"/>
      <c r="M519" s="2"/>
      <c r="N519" s="2"/>
      <c r="O519" s="2"/>
      <c r="P519" s="2"/>
      <c r="Q519" s="2"/>
      <c r="R519" s="2"/>
      <c r="S519" s="2"/>
    </row>
    <row r="520" spans="3:19" ht="40.5" customHeight="1">
      <c r="C520" s="3"/>
      <c r="D520" s="2"/>
      <c r="E520" s="2"/>
      <c r="F520" s="2"/>
      <c r="G520" s="4"/>
      <c r="H520" s="2"/>
      <c r="I520" s="2"/>
      <c r="J520" s="2"/>
      <c r="K520" s="2"/>
      <c r="L520" s="2"/>
      <c r="M520" s="2"/>
      <c r="N520" s="2"/>
      <c r="O520" s="2"/>
      <c r="P520" s="2"/>
      <c r="Q520" s="2"/>
      <c r="R520" s="2"/>
      <c r="S520" s="2"/>
    </row>
    <row r="521" spans="3:19" ht="40.5" customHeight="1">
      <c r="C521" s="3"/>
      <c r="D521" s="2"/>
      <c r="E521" s="2"/>
      <c r="F521" s="2"/>
      <c r="G521" s="4"/>
      <c r="H521" s="2"/>
      <c r="I521" s="2"/>
      <c r="J521" s="2"/>
      <c r="K521" s="2"/>
      <c r="L521" s="2"/>
      <c r="M521" s="2"/>
      <c r="N521" s="2"/>
      <c r="O521" s="2"/>
      <c r="P521" s="2"/>
      <c r="Q521" s="2"/>
      <c r="R521" s="2"/>
      <c r="S521" s="2"/>
    </row>
    <row r="522" spans="3:19" ht="40.5" customHeight="1">
      <c r="C522" s="3"/>
      <c r="D522" s="2"/>
      <c r="E522" s="2"/>
      <c r="F522" s="2"/>
      <c r="G522" s="4"/>
      <c r="H522" s="2"/>
      <c r="I522" s="2"/>
      <c r="J522" s="2"/>
      <c r="K522" s="2"/>
      <c r="L522" s="2"/>
      <c r="M522" s="2"/>
      <c r="N522" s="2"/>
      <c r="O522" s="2"/>
      <c r="P522" s="2"/>
      <c r="Q522" s="2"/>
      <c r="R522" s="2"/>
      <c r="S522" s="2"/>
    </row>
    <row r="523" spans="3:19" ht="40.5" customHeight="1">
      <c r="C523" s="3"/>
      <c r="D523" s="2"/>
      <c r="E523" s="2"/>
      <c r="F523" s="2"/>
      <c r="G523" s="4"/>
      <c r="H523" s="2"/>
      <c r="I523" s="2"/>
      <c r="J523" s="2"/>
      <c r="K523" s="2"/>
      <c r="L523" s="2"/>
      <c r="M523" s="2"/>
      <c r="N523" s="2"/>
      <c r="O523" s="2"/>
      <c r="P523" s="2"/>
      <c r="Q523" s="2"/>
      <c r="R523" s="2"/>
      <c r="S523" s="2"/>
    </row>
    <row r="524" spans="3:19" ht="40.5" customHeight="1">
      <c r="C524" s="3"/>
      <c r="D524" s="2"/>
      <c r="E524" s="2"/>
      <c r="F524" s="2"/>
      <c r="G524" s="4"/>
      <c r="H524" s="2"/>
      <c r="I524" s="2"/>
      <c r="J524" s="2"/>
      <c r="K524" s="2"/>
      <c r="L524" s="2"/>
      <c r="M524" s="2"/>
      <c r="N524" s="2"/>
      <c r="O524" s="2"/>
      <c r="P524" s="2"/>
      <c r="Q524" s="2"/>
      <c r="R524" s="2"/>
      <c r="S524" s="2"/>
    </row>
    <row r="525" spans="3:19" ht="40.5" customHeight="1">
      <c r="C525" s="3"/>
      <c r="D525" s="2"/>
      <c r="E525" s="2"/>
      <c r="F525" s="2"/>
      <c r="G525" s="4"/>
      <c r="H525" s="2"/>
      <c r="I525" s="2"/>
      <c r="J525" s="2"/>
      <c r="K525" s="2"/>
      <c r="L525" s="2"/>
      <c r="M525" s="2"/>
      <c r="N525" s="2"/>
      <c r="O525" s="2"/>
      <c r="P525" s="2"/>
      <c r="Q525" s="2"/>
      <c r="R525" s="2"/>
      <c r="S525" s="2"/>
    </row>
    <row r="526" spans="3:19" ht="40.5" customHeight="1">
      <c r="C526" s="3"/>
      <c r="D526" s="2"/>
      <c r="E526" s="2"/>
      <c r="F526" s="2"/>
      <c r="G526" s="4"/>
      <c r="H526" s="2"/>
      <c r="I526" s="2"/>
      <c r="J526" s="2"/>
      <c r="K526" s="2"/>
      <c r="L526" s="2"/>
      <c r="M526" s="2"/>
      <c r="N526" s="2"/>
      <c r="O526" s="2"/>
      <c r="P526" s="2"/>
      <c r="Q526" s="2"/>
      <c r="R526" s="2"/>
      <c r="S526" s="2"/>
    </row>
    <row r="527" spans="3:19" ht="40.5" customHeight="1">
      <c r="C527" s="3"/>
      <c r="D527" s="2"/>
      <c r="E527" s="2"/>
      <c r="F527" s="2"/>
      <c r="G527" s="4"/>
      <c r="H527" s="2"/>
      <c r="I527" s="2"/>
      <c r="J527" s="2"/>
      <c r="K527" s="2"/>
      <c r="L527" s="2"/>
      <c r="M527" s="2"/>
      <c r="N527" s="2"/>
      <c r="O527" s="2"/>
      <c r="P527" s="2"/>
      <c r="Q527" s="2"/>
      <c r="R527" s="2"/>
      <c r="S527" s="2"/>
    </row>
    <row r="528" spans="3:19" ht="40.5" customHeight="1">
      <c r="C528" s="3"/>
      <c r="D528" s="2"/>
      <c r="E528" s="2"/>
      <c r="F528" s="2"/>
      <c r="G528" s="4"/>
      <c r="H528" s="2"/>
      <c r="I528" s="2"/>
      <c r="J528" s="2"/>
      <c r="K528" s="2"/>
      <c r="L528" s="2"/>
      <c r="M528" s="2"/>
      <c r="N528" s="2"/>
      <c r="O528" s="2"/>
      <c r="P528" s="2"/>
      <c r="Q528" s="2"/>
      <c r="R528" s="2"/>
      <c r="S528" s="2"/>
    </row>
    <row r="529" spans="3:19" ht="40.5" customHeight="1">
      <c r="C529" s="3"/>
      <c r="D529" s="2"/>
      <c r="E529" s="2"/>
      <c r="F529" s="2"/>
      <c r="G529" s="4"/>
      <c r="H529" s="2"/>
      <c r="I529" s="2"/>
      <c r="J529" s="2"/>
      <c r="K529" s="2"/>
      <c r="L529" s="2"/>
      <c r="M529" s="2"/>
      <c r="N529" s="2"/>
      <c r="O529" s="2"/>
      <c r="P529" s="2"/>
      <c r="Q529" s="2"/>
      <c r="R529" s="2"/>
      <c r="S529" s="2"/>
    </row>
    <row r="530" spans="3:19" ht="40.5" customHeight="1">
      <c r="C530" s="3"/>
      <c r="D530" s="2"/>
      <c r="E530" s="2"/>
      <c r="F530" s="2"/>
      <c r="G530" s="4"/>
      <c r="H530" s="2"/>
      <c r="I530" s="2"/>
      <c r="J530" s="2"/>
      <c r="K530" s="2"/>
      <c r="L530" s="2"/>
      <c r="M530" s="2"/>
      <c r="N530" s="2"/>
      <c r="O530" s="2"/>
      <c r="P530" s="2"/>
      <c r="Q530" s="2"/>
      <c r="R530" s="2"/>
      <c r="S530" s="2"/>
    </row>
    <row r="531" spans="3:19" ht="40.5" customHeight="1">
      <c r="C531" s="3"/>
      <c r="D531" s="2"/>
      <c r="E531" s="2"/>
      <c r="F531" s="2"/>
      <c r="G531" s="4"/>
      <c r="H531" s="2"/>
      <c r="I531" s="2"/>
      <c r="J531" s="2"/>
      <c r="K531" s="2"/>
      <c r="L531" s="2"/>
      <c r="M531" s="2"/>
      <c r="N531" s="2"/>
      <c r="O531" s="2"/>
      <c r="P531" s="2"/>
      <c r="Q531" s="2"/>
      <c r="R531" s="2"/>
      <c r="S531" s="2"/>
    </row>
    <row r="532" spans="3:19" ht="40.5" customHeight="1">
      <c r="C532" s="3"/>
      <c r="D532" s="2"/>
      <c r="E532" s="2"/>
      <c r="F532" s="2"/>
      <c r="G532" s="4"/>
      <c r="H532" s="2"/>
      <c r="I532" s="2"/>
      <c r="J532" s="2"/>
      <c r="K532" s="2"/>
      <c r="L532" s="2"/>
      <c r="M532" s="2"/>
      <c r="N532" s="2"/>
      <c r="O532" s="2"/>
      <c r="P532" s="2"/>
      <c r="Q532" s="2"/>
      <c r="R532" s="2"/>
      <c r="S532" s="2"/>
    </row>
    <row r="533" spans="3:19" ht="40.5" customHeight="1">
      <c r="C533" s="3"/>
      <c r="D533" s="2"/>
      <c r="E533" s="2"/>
      <c r="F533" s="2"/>
      <c r="G533" s="4"/>
      <c r="H533" s="2"/>
      <c r="I533" s="2"/>
      <c r="J533" s="2"/>
      <c r="K533" s="2"/>
      <c r="L533" s="2"/>
      <c r="M533" s="2"/>
      <c r="N533" s="2"/>
      <c r="O533" s="2"/>
      <c r="P533" s="2"/>
      <c r="Q533" s="2"/>
      <c r="R533" s="2"/>
      <c r="S533" s="2"/>
    </row>
    <row r="534" spans="3:19" ht="40.5" customHeight="1">
      <c r="C534" s="3"/>
      <c r="D534" s="2"/>
      <c r="E534" s="2"/>
      <c r="F534" s="2"/>
      <c r="G534" s="4"/>
      <c r="H534" s="2"/>
      <c r="I534" s="2"/>
      <c r="J534" s="2"/>
      <c r="K534" s="2"/>
      <c r="L534" s="2"/>
      <c r="M534" s="2"/>
      <c r="N534" s="2"/>
      <c r="O534" s="2"/>
      <c r="P534" s="2"/>
      <c r="Q534" s="2"/>
      <c r="R534" s="2"/>
      <c r="S534" s="2"/>
    </row>
    <row r="535" spans="3:19" ht="40.5" customHeight="1">
      <c r="C535" s="3"/>
      <c r="D535" s="2"/>
      <c r="E535" s="2"/>
      <c r="F535" s="2"/>
      <c r="G535" s="4"/>
      <c r="H535" s="2"/>
      <c r="I535" s="2"/>
      <c r="J535" s="2"/>
      <c r="K535" s="2"/>
      <c r="L535" s="2"/>
      <c r="M535" s="2"/>
      <c r="N535" s="2"/>
      <c r="O535" s="2"/>
      <c r="P535" s="2"/>
      <c r="Q535" s="2"/>
      <c r="R535" s="2"/>
      <c r="S535" s="2"/>
    </row>
    <row r="536" spans="3:19" ht="40.5" customHeight="1">
      <c r="C536" s="3"/>
      <c r="D536" s="2"/>
      <c r="E536" s="2"/>
      <c r="F536" s="2"/>
      <c r="G536" s="4"/>
      <c r="H536" s="2"/>
      <c r="I536" s="2"/>
      <c r="J536" s="2"/>
      <c r="K536" s="2"/>
      <c r="L536" s="2"/>
      <c r="M536" s="2"/>
      <c r="N536" s="2"/>
      <c r="O536" s="2"/>
      <c r="P536" s="2"/>
      <c r="Q536" s="2"/>
      <c r="R536" s="2"/>
      <c r="S536" s="2"/>
    </row>
    <row r="537" spans="3:19" ht="40.5" customHeight="1">
      <c r="C537" s="3"/>
      <c r="D537" s="2"/>
      <c r="E537" s="2"/>
      <c r="F537" s="2"/>
      <c r="G537" s="4"/>
      <c r="H537" s="2"/>
      <c r="I537" s="2"/>
      <c r="J537" s="2"/>
      <c r="K537" s="2"/>
      <c r="L537" s="2"/>
      <c r="M537" s="2"/>
      <c r="N537" s="2"/>
      <c r="O537" s="2"/>
      <c r="P537" s="2"/>
      <c r="Q537" s="2"/>
      <c r="R537" s="2"/>
      <c r="S537" s="2"/>
    </row>
    <row r="538" spans="3:19" ht="40.5" customHeight="1">
      <c r="C538" s="3"/>
      <c r="D538" s="2"/>
      <c r="E538" s="2"/>
      <c r="F538" s="2"/>
      <c r="G538" s="4"/>
      <c r="H538" s="2"/>
      <c r="I538" s="2"/>
      <c r="J538" s="2"/>
      <c r="K538" s="2"/>
      <c r="L538" s="2"/>
      <c r="M538" s="2"/>
      <c r="N538" s="2"/>
      <c r="O538" s="2"/>
      <c r="P538" s="2"/>
      <c r="Q538" s="2"/>
      <c r="R538" s="2"/>
      <c r="S538" s="2"/>
    </row>
    <row r="539" spans="3:19" ht="40.5" customHeight="1">
      <c r="C539" s="3"/>
      <c r="D539" s="2"/>
      <c r="E539" s="2"/>
      <c r="F539" s="2"/>
      <c r="G539" s="4"/>
      <c r="H539" s="2"/>
      <c r="I539" s="2"/>
      <c r="J539" s="2"/>
      <c r="K539" s="2"/>
      <c r="L539" s="2"/>
      <c r="M539" s="2"/>
      <c r="N539" s="2"/>
      <c r="O539" s="2"/>
      <c r="P539" s="2"/>
      <c r="Q539" s="2"/>
      <c r="R539" s="2"/>
      <c r="S539" s="2"/>
    </row>
    <row r="540" spans="3:19" ht="40.5" customHeight="1">
      <c r="C540" s="3"/>
      <c r="D540" s="2"/>
      <c r="E540" s="2"/>
      <c r="F540" s="2"/>
      <c r="G540" s="4"/>
      <c r="H540" s="2"/>
      <c r="I540" s="2"/>
      <c r="J540" s="2"/>
      <c r="K540" s="2"/>
      <c r="L540" s="2"/>
      <c r="M540" s="2"/>
      <c r="N540" s="2"/>
      <c r="O540" s="2"/>
      <c r="P540" s="2"/>
      <c r="Q540" s="2"/>
      <c r="R540" s="2"/>
      <c r="S540" s="2"/>
    </row>
    <row r="541" spans="3:19" ht="40.5" customHeight="1">
      <c r="C541" s="3"/>
      <c r="D541" s="2"/>
      <c r="E541" s="2"/>
      <c r="F541" s="2"/>
      <c r="G541" s="4"/>
      <c r="H541" s="2"/>
      <c r="I541" s="2"/>
      <c r="J541" s="2"/>
      <c r="K541" s="2"/>
      <c r="L541" s="2"/>
      <c r="M541" s="2"/>
      <c r="N541" s="2"/>
      <c r="O541" s="2"/>
      <c r="P541" s="2"/>
      <c r="Q541" s="2"/>
      <c r="R541" s="2"/>
      <c r="S541" s="2"/>
    </row>
    <row r="542" spans="3:19" ht="40.5" customHeight="1">
      <c r="C542" s="3"/>
      <c r="D542" s="2"/>
      <c r="E542" s="2"/>
      <c r="F542" s="2"/>
      <c r="G542" s="4"/>
      <c r="H542" s="2"/>
      <c r="I542" s="2"/>
      <c r="J542" s="2"/>
      <c r="K542" s="2"/>
      <c r="L542" s="2"/>
      <c r="M542" s="2"/>
      <c r="N542" s="2"/>
      <c r="O542" s="2"/>
      <c r="P542" s="2"/>
      <c r="Q542" s="2"/>
      <c r="R542" s="2"/>
      <c r="S542" s="2"/>
    </row>
    <row r="543" spans="3:19" ht="40.5" customHeight="1">
      <c r="C543" s="3"/>
      <c r="D543" s="2"/>
      <c r="E543" s="2"/>
      <c r="F543" s="2"/>
      <c r="G543" s="4"/>
      <c r="H543" s="2"/>
      <c r="I543" s="2"/>
      <c r="J543" s="2"/>
      <c r="K543" s="2"/>
      <c r="L543" s="2"/>
      <c r="M543" s="2"/>
      <c r="N543" s="2"/>
      <c r="O543" s="2"/>
      <c r="P543" s="2"/>
      <c r="Q543" s="2"/>
      <c r="R543" s="2"/>
      <c r="S543" s="2"/>
    </row>
    <row r="544" spans="3:19" ht="40.5" customHeight="1">
      <c r="C544" s="3"/>
      <c r="D544" s="2"/>
      <c r="E544" s="2"/>
      <c r="F544" s="2"/>
      <c r="G544" s="4"/>
      <c r="H544" s="2"/>
      <c r="I544" s="2"/>
      <c r="J544" s="2"/>
      <c r="K544" s="2"/>
      <c r="L544" s="2"/>
      <c r="M544" s="2"/>
      <c r="N544" s="2"/>
      <c r="O544" s="2"/>
      <c r="P544" s="2"/>
      <c r="Q544" s="2"/>
      <c r="R544" s="2"/>
      <c r="S544" s="2"/>
    </row>
    <row r="545" spans="3:19" ht="40.5" customHeight="1">
      <c r="C545" s="3"/>
      <c r="D545" s="2"/>
      <c r="E545" s="2"/>
      <c r="F545" s="2"/>
      <c r="G545" s="4"/>
      <c r="H545" s="2"/>
      <c r="I545" s="2"/>
      <c r="J545" s="2"/>
      <c r="K545" s="2"/>
      <c r="L545" s="2"/>
      <c r="M545" s="2"/>
      <c r="N545" s="2"/>
      <c r="O545" s="2"/>
      <c r="P545" s="2"/>
      <c r="Q545" s="2"/>
      <c r="R545" s="2"/>
      <c r="S545" s="2"/>
    </row>
    <row r="546" spans="3:19" ht="40.5" customHeight="1">
      <c r="C546" s="3"/>
      <c r="D546" s="2"/>
      <c r="E546" s="2"/>
      <c r="F546" s="2"/>
      <c r="G546" s="4"/>
      <c r="H546" s="2"/>
      <c r="I546" s="2"/>
      <c r="J546" s="2"/>
      <c r="K546" s="2"/>
      <c r="L546" s="2"/>
      <c r="M546" s="2"/>
      <c r="N546" s="2"/>
      <c r="O546" s="2"/>
      <c r="P546" s="2"/>
      <c r="Q546" s="2"/>
      <c r="R546" s="2"/>
      <c r="S546" s="2"/>
    </row>
    <row r="547" spans="3:19" ht="40.5" customHeight="1">
      <c r="C547" s="3"/>
      <c r="D547" s="2"/>
      <c r="E547" s="2"/>
      <c r="F547" s="2"/>
      <c r="G547" s="4"/>
      <c r="H547" s="2"/>
      <c r="I547" s="2"/>
      <c r="J547" s="2"/>
      <c r="K547" s="2"/>
      <c r="L547" s="2"/>
      <c r="M547" s="2"/>
      <c r="N547" s="2"/>
      <c r="O547" s="2"/>
      <c r="P547" s="2"/>
      <c r="Q547" s="2"/>
      <c r="R547" s="2"/>
      <c r="S547" s="2"/>
    </row>
    <row r="548" spans="3:19" ht="40.5" customHeight="1">
      <c r="C548" s="3"/>
      <c r="D548" s="2"/>
      <c r="E548" s="2"/>
      <c r="F548" s="2"/>
      <c r="G548" s="4"/>
      <c r="H548" s="2"/>
      <c r="I548" s="2"/>
      <c r="J548" s="2"/>
      <c r="K548" s="2"/>
      <c r="L548" s="2"/>
      <c r="M548" s="2"/>
      <c r="N548" s="2"/>
      <c r="O548" s="2"/>
      <c r="P548" s="2"/>
      <c r="Q548" s="2"/>
      <c r="R548" s="2"/>
      <c r="S548" s="2"/>
    </row>
    <row r="549" spans="3:19" ht="40.5" customHeight="1">
      <c r="C549" s="3"/>
      <c r="D549" s="2"/>
      <c r="E549" s="2"/>
      <c r="F549" s="2"/>
      <c r="G549" s="4"/>
      <c r="H549" s="2"/>
      <c r="I549" s="2"/>
      <c r="J549" s="2"/>
      <c r="K549" s="2"/>
      <c r="L549" s="2"/>
      <c r="M549" s="2"/>
      <c r="N549" s="2"/>
      <c r="O549" s="2"/>
      <c r="P549" s="2"/>
      <c r="Q549" s="2"/>
      <c r="R549" s="2"/>
      <c r="S549" s="2"/>
    </row>
    <row r="550" spans="3:19" ht="40.5" customHeight="1">
      <c r="C550" s="3"/>
      <c r="D550" s="2"/>
      <c r="E550" s="2"/>
      <c r="F550" s="2"/>
      <c r="G550" s="4"/>
      <c r="H550" s="2"/>
      <c r="I550" s="2"/>
      <c r="J550" s="2"/>
      <c r="K550" s="2"/>
      <c r="L550" s="2"/>
      <c r="M550" s="2"/>
      <c r="N550" s="2"/>
      <c r="O550" s="2"/>
      <c r="P550" s="2"/>
      <c r="Q550" s="2"/>
      <c r="R550" s="2"/>
      <c r="S550" s="2"/>
    </row>
    <row r="551" spans="3:19" ht="40.5" customHeight="1">
      <c r="C551" s="3"/>
      <c r="D551" s="2"/>
      <c r="E551" s="2"/>
      <c r="F551" s="2"/>
      <c r="G551" s="4"/>
      <c r="H551" s="2"/>
      <c r="I551" s="2"/>
      <c r="J551" s="2"/>
      <c r="K551" s="2"/>
      <c r="L551" s="2"/>
      <c r="M551" s="2"/>
      <c r="N551" s="2"/>
      <c r="O551" s="2"/>
      <c r="P551" s="2"/>
      <c r="Q551" s="2"/>
      <c r="R551" s="2"/>
      <c r="S551" s="2"/>
    </row>
    <row r="552" spans="3:19" ht="40.5" customHeight="1">
      <c r="C552" s="3"/>
      <c r="D552" s="2"/>
      <c r="E552" s="2"/>
      <c r="F552" s="2"/>
      <c r="G552" s="4"/>
      <c r="H552" s="2"/>
      <c r="I552" s="2"/>
      <c r="J552" s="2"/>
      <c r="K552" s="2"/>
      <c r="L552" s="2"/>
      <c r="M552" s="2"/>
      <c r="N552" s="2"/>
      <c r="O552" s="2"/>
      <c r="P552" s="2"/>
      <c r="Q552" s="2"/>
      <c r="R552" s="2"/>
      <c r="S552" s="2"/>
    </row>
    <row r="553" spans="3:19" ht="40.5" customHeight="1">
      <c r="C553" s="3"/>
      <c r="D553" s="2"/>
      <c r="E553" s="2"/>
      <c r="F553" s="2"/>
      <c r="G553" s="4"/>
      <c r="H553" s="2"/>
      <c r="I553" s="2"/>
      <c r="J553" s="2"/>
      <c r="K553" s="2"/>
      <c r="L553" s="2"/>
      <c r="M553" s="2"/>
      <c r="N553" s="2"/>
      <c r="O553" s="2"/>
      <c r="P553" s="2"/>
      <c r="Q553" s="2"/>
      <c r="R553" s="2"/>
      <c r="S553" s="2"/>
    </row>
    <row r="554" spans="3:19" ht="40.5" customHeight="1">
      <c r="C554" s="3"/>
      <c r="D554" s="2"/>
      <c r="E554" s="2"/>
      <c r="F554" s="2"/>
      <c r="G554" s="4"/>
      <c r="H554" s="2"/>
      <c r="I554" s="2"/>
      <c r="J554" s="2"/>
      <c r="K554" s="2"/>
      <c r="L554" s="2"/>
      <c r="M554" s="2"/>
      <c r="N554" s="2"/>
      <c r="O554" s="2"/>
      <c r="P554" s="2"/>
      <c r="Q554" s="2"/>
      <c r="R554" s="2"/>
      <c r="S554" s="2"/>
    </row>
    <row r="555" spans="3:19" ht="40.5" customHeight="1">
      <c r="C555" s="3"/>
      <c r="D555" s="2"/>
      <c r="E555" s="2"/>
      <c r="F555" s="2"/>
      <c r="G555" s="4"/>
      <c r="H555" s="2"/>
      <c r="I555" s="2"/>
      <c r="J555" s="2"/>
      <c r="K555" s="2"/>
      <c r="L555" s="2"/>
      <c r="M555" s="2"/>
      <c r="N555" s="2"/>
      <c r="O555" s="2"/>
      <c r="P555" s="2"/>
      <c r="Q555" s="2"/>
      <c r="R555" s="2"/>
      <c r="S555" s="2"/>
    </row>
    <row r="556" spans="3:19" ht="40.5" customHeight="1">
      <c r="C556" s="3"/>
      <c r="D556" s="2"/>
      <c r="E556" s="2"/>
      <c r="F556" s="2"/>
      <c r="G556" s="4"/>
      <c r="H556" s="2"/>
      <c r="I556" s="2"/>
      <c r="J556" s="2"/>
      <c r="K556" s="2"/>
      <c r="L556" s="2"/>
      <c r="M556" s="2"/>
      <c r="N556" s="2"/>
      <c r="O556" s="2"/>
      <c r="P556" s="2"/>
      <c r="Q556" s="2"/>
      <c r="R556" s="2"/>
      <c r="S556" s="2"/>
    </row>
    <row r="557" spans="3:19" ht="40.5" customHeight="1">
      <c r="C557" s="3"/>
      <c r="D557" s="2"/>
      <c r="E557" s="2"/>
      <c r="F557" s="2"/>
      <c r="G557" s="4"/>
      <c r="H557" s="2"/>
      <c r="I557" s="2"/>
      <c r="J557" s="2"/>
      <c r="K557" s="2"/>
      <c r="L557" s="2"/>
      <c r="M557" s="2"/>
      <c r="N557" s="2"/>
      <c r="O557" s="2"/>
      <c r="P557" s="2"/>
      <c r="Q557" s="2"/>
      <c r="R557" s="2"/>
      <c r="S557" s="2"/>
    </row>
    <row r="558" spans="3:19" ht="40.5" customHeight="1">
      <c r="C558" s="3"/>
      <c r="D558" s="2"/>
      <c r="E558" s="2"/>
      <c r="F558" s="2"/>
      <c r="G558" s="4"/>
      <c r="H558" s="2"/>
      <c r="I558" s="2"/>
      <c r="J558" s="2"/>
      <c r="K558" s="2"/>
      <c r="L558" s="2"/>
      <c r="M558" s="2"/>
      <c r="N558" s="2"/>
      <c r="O558" s="2"/>
      <c r="P558" s="2"/>
      <c r="Q558" s="2"/>
      <c r="R558" s="2"/>
      <c r="S558" s="2"/>
    </row>
    <row r="559" spans="3:19" ht="40.5" customHeight="1">
      <c r="C559" s="3"/>
      <c r="D559" s="2"/>
      <c r="E559" s="2"/>
      <c r="F559" s="2"/>
      <c r="G559" s="4"/>
      <c r="H559" s="2"/>
      <c r="I559" s="2"/>
      <c r="J559" s="2"/>
      <c r="K559" s="2"/>
      <c r="L559" s="2"/>
      <c r="M559" s="2"/>
      <c r="N559" s="2"/>
      <c r="O559" s="2"/>
      <c r="P559" s="2"/>
      <c r="Q559" s="2"/>
      <c r="R559" s="2"/>
      <c r="S559" s="2"/>
    </row>
    <row r="560" spans="3:19" ht="40.5" customHeight="1">
      <c r="C560" s="3"/>
      <c r="D560" s="2"/>
      <c r="E560" s="2"/>
      <c r="F560" s="2"/>
      <c r="G560" s="4"/>
      <c r="H560" s="2"/>
      <c r="I560" s="2"/>
      <c r="J560" s="2"/>
      <c r="K560" s="2"/>
      <c r="L560" s="2"/>
      <c r="M560" s="2"/>
      <c r="N560" s="2"/>
      <c r="O560" s="2"/>
      <c r="P560" s="2"/>
      <c r="Q560" s="2"/>
      <c r="R560" s="2"/>
      <c r="S560" s="2"/>
    </row>
    <row r="561" spans="3:19" ht="40.5" customHeight="1">
      <c r="C561" s="3"/>
      <c r="D561" s="2"/>
      <c r="E561" s="2"/>
      <c r="F561" s="2"/>
      <c r="G561" s="4"/>
      <c r="H561" s="2"/>
      <c r="I561" s="2"/>
      <c r="J561" s="2"/>
      <c r="K561" s="2"/>
      <c r="L561" s="2"/>
      <c r="M561" s="2"/>
      <c r="N561" s="2"/>
      <c r="O561" s="2"/>
      <c r="P561" s="2"/>
      <c r="Q561" s="2"/>
      <c r="R561" s="2"/>
      <c r="S561" s="2"/>
    </row>
    <row r="562" spans="3:19" ht="40.5" customHeight="1">
      <c r="C562" s="3"/>
      <c r="D562" s="2"/>
      <c r="E562" s="2"/>
      <c r="F562" s="2"/>
      <c r="G562" s="4"/>
      <c r="H562" s="2"/>
      <c r="I562" s="2"/>
      <c r="J562" s="2"/>
      <c r="K562" s="2"/>
      <c r="L562" s="2"/>
      <c r="M562" s="2"/>
      <c r="N562" s="2"/>
      <c r="O562" s="2"/>
      <c r="P562" s="2"/>
      <c r="Q562" s="2"/>
      <c r="R562" s="2"/>
      <c r="S562" s="2"/>
    </row>
    <row r="563" spans="3:19" ht="40.5" customHeight="1">
      <c r="C563" s="3"/>
      <c r="D563" s="2"/>
      <c r="E563" s="2"/>
      <c r="F563" s="2"/>
      <c r="G563" s="4"/>
      <c r="H563" s="2"/>
      <c r="I563" s="2"/>
      <c r="J563" s="2"/>
      <c r="K563" s="2"/>
      <c r="L563" s="2"/>
      <c r="M563" s="2"/>
      <c r="N563" s="2"/>
      <c r="O563" s="2"/>
      <c r="P563" s="2"/>
      <c r="Q563" s="2"/>
      <c r="R563" s="2"/>
      <c r="S563" s="2"/>
    </row>
    <row r="564" spans="3:19" ht="40.5" customHeight="1">
      <c r="C564" s="3"/>
      <c r="D564" s="2"/>
      <c r="E564" s="2"/>
      <c r="F564" s="2"/>
      <c r="G564" s="4"/>
      <c r="H564" s="2"/>
      <c r="I564" s="2"/>
      <c r="J564" s="2"/>
      <c r="K564" s="2"/>
      <c r="L564" s="2"/>
      <c r="M564" s="2"/>
      <c r="N564" s="2"/>
      <c r="O564" s="2"/>
      <c r="P564" s="2"/>
      <c r="Q564" s="2"/>
      <c r="R564" s="2"/>
      <c r="S564" s="2"/>
    </row>
    <row r="565" spans="3:19" ht="40.5" customHeight="1">
      <c r="C565" s="3"/>
      <c r="D565" s="2"/>
      <c r="E565" s="2"/>
      <c r="F565" s="2"/>
      <c r="G565" s="4"/>
      <c r="H565" s="2"/>
      <c r="I565" s="2"/>
      <c r="J565" s="2"/>
      <c r="K565" s="2"/>
      <c r="L565" s="2"/>
      <c r="M565" s="2"/>
      <c r="N565" s="2"/>
      <c r="O565" s="2"/>
      <c r="P565" s="2"/>
      <c r="Q565" s="2"/>
      <c r="R565" s="2"/>
      <c r="S565" s="2"/>
    </row>
    <row r="566" spans="3:19" ht="40.5" customHeight="1">
      <c r="C566" s="3"/>
      <c r="D566" s="2"/>
      <c r="E566" s="2"/>
      <c r="F566" s="2"/>
      <c r="G566" s="4"/>
      <c r="H566" s="2"/>
      <c r="I566" s="2"/>
      <c r="J566" s="2"/>
      <c r="K566" s="2"/>
      <c r="L566" s="2"/>
      <c r="M566" s="2"/>
      <c r="N566" s="2"/>
      <c r="O566" s="2"/>
      <c r="P566" s="2"/>
      <c r="Q566" s="2"/>
      <c r="R566" s="2"/>
      <c r="S566" s="2"/>
    </row>
    <row r="567" spans="3:19" ht="40.5" customHeight="1">
      <c r="C567" s="3"/>
      <c r="D567" s="2"/>
      <c r="E567" s="2"/>
      <c r="F567" s="2"/>
      <c r="G567" s="4"/>
      <c r="H567" s="2"/>
      <c r="I567" s="2"/>
      <c r="J567" s="2"/>
      <c r="K567" s="2"/>
      <c r="L567" s="2"/>
      <c r="M567" s="2"/>
      <c r="N567" s="2"/>
      <c r="O567" s="2"/>
      <c r="P567" s="2"/>
      <c r="Q567" s="2"/>
      <c r="R567" s="2"/>
      <c r="S567" s="2"/>
    </row>
    <row r="568" spans="3:19" ht="40.5" customHeight="1">
      <c r="C568" s="3"/>
      <c r="D568" s="2"/>
      <c r="E568" s="2"/>
      <c r="F568" s="2"/>
      <c r="G568" s="4"/>
      <c r="H568" s="2"/>
      <c r="I568" s="2"/>
      <c r="J568" s="2"/>
      <c r="K568" s="2"/>
      <c r="L568" s="2"/>
      <c r="M568" s="2"/>
      <c r="N568" s="2"/>
      <c r="O568" s="2"/>
      <c r="P568" s="2"/>
      <c r="Q568" s="2"/>
      <c r="R568" s="2"/>
      <c r="S568" s="2"/>
    </row>
    <row r="569" spans="3:19" ht="40.5" customHeight="1">
      <c r="C569" s="3"/>
      <c r="D569" s="2"/>
      <c r="E569" s="2"/>
      <c r="F569" s="2"/>
      <c r="G569" s="4"/>
      <c r="H569" s="2"/>
      <c r="I569" s="2"/>
      <c r="J569" s="2"/>
      <c r="K569" s="2"/>
      <c r="L569" s="2"/>
      <c r="M569" s="2"/>
      <c r="N569" s="2"/>
      <c r="O569" s="2"/>
      <c r="P569" s="2"/>
      <c r="Q569" s="2"/>
      <c r="R569" s="2"/>
      <c r="S569" s="2"/>
    </row>
    <row r="570" spans="3:19" ht="40.5" customHeight="1">
      <c r="C570" s="3"/>
      <c r="D570" s="2"/>
      <c r="E570" s="2"/>
      <c r="F570" s="2"/>
      <c r="G570" s="4"/>
      <c r="H570" s="2"/>
      <c r="I570" s="2"/>
      <c r="J570" s="2"/>
      <c r="K570" s="2"/>
      <c r="L570" s="2"/>
      <c r="M570" s="2"/>
      <c r="N570" s="2"/>
      <c r="O570" s="2"/>
      <c r="P570" s="2"/>
      <c r="Q570" s="2"/>
      <c r="R570" s="2"/>
      <c r="S570" s="2"/>
    </row>
    <row r="571" spans="3:19" ht="40.5" customHeight="1">
      <c r="C571" s="3"/>
      <c r="D571" s="2"/>
      <c r="E571" s="2"/>
      <c r="F571" s="2"/>
      <c r="G571" s="4"/>
      <c r="H571" s="2"/>
      <c r="I571" s="2"/>
      <c r="J571" s="2"/>
      <c r="K571" s="2"/>
      <c r="L571" s="2"/>
      <c r="M571" s="2"/>
      <c r="N571" s="2"/>
      <c r="O571" s="2"/>
      <c r="P571" s="2"/>
      <c r="Q571" s="2"/>
      <c r="R571" s="2"/>
      <c r="S571" s="2"/>
    </row>
    <row r="572" spans="3:19" ht="40.5" customHeight="1">
      <c r="C572" s="3"/>
      <c r="D572" s="2"/>
      <c r="E572" s="2"/>
      <c r="F572" s="2"/>
      <c r="G572" s="4"/>
      <c r="H572" s="2"/>
      <c r="I572" s="2"/>
      <c r="J572" s="2"/>
      <c r="K572" s="2"/>
      <c r="L572" s="2"/>
      <c r="M572" s="2"/>
      <c r="N572" s="2"/>
      <c r="O572" s="2"/>
      <c r="P572" s="2"/>
      <c r="Q572" s="2"/>
      <c r="R572" s="2"/>
      <c r="S572" s="2"/>
    </row>
    <row r="573" spans="3:19" ht="40.5" customHeight="1">
      <c r="C573" s="3"/>
      <c r="D573" s="2"/>
      <c r="E573" s="2"/>
      <c r="F573" s="2"/>
      <c r="G573" s="4"/>
      <c r="H573" s="2"/>
      <c r="I573" s="2"/>
      <c r="J573" s="2"/>
      <c r="K573" s="2"/>
      <c r="L573" s="2"/>
      <c r="M573" s="2"/>
      <c r="N573" s="2"/>
      <c r="O573" s="2"/>
      <c r="P573" s="2"/>
      <c r="Q573" s="2"/>
      <c r="R573" s="2"/>
      <c r="S573" s="2"/>
    </row>
    <row r="574" spans="3:19" ht="40.5" customHeight="1">
      <c r="C574" s="3"/>
      <c r="D574" s="2"/>
      <c r="E574" s="2"/>
      <c r="F574" s="2"/>
      <c r="G574" s="4"/>
      <c r="H574" s="2"/>
      <c r="I574" s="2"/>
      <c r="J574" s="2"/>
      <c r="K574" s="2"/>
      <c r="L574" s="2"/>
      <c r="M574" s="2"/>
      <c r="N574" s="2"/>
      <c r="O574" s="2"/>
      <c r="P574" s="2"/>
      <c r="Q574" s="2"/>
      <c r="R574" s="2"/>
      <c r="S574" s="2"/>
    </row>
    <row r="575" spans="3:19" ht="40.5" customHeight="1">
      <c r="C575" s="3"/>
      <c r="D575" s="2"/>
      <c r="E575" s="2"/>
      <c r="F575" s="2"/>
      <c r="G575" s="4"/>
      <c r="H575" s="2"/>
      <c r="I575" s="2"/>
      <c r="J575" s="2"/>
      <c r="K575" s="2"/>
      <c r="L575" s="2"/>
      <c r="M575" s="2"/>
      <c r="N575" s="2"/>
      <c r="O575" s="2"/>
      <c r="P575" s="2"/>
      <c r="Q575" s="2"/>
      <c r="R575" s="2"/>
      <c r="S575" s="2"/>
    </row>
    <row r="576" spans="3:19" ht="40.5" customHeight="1">
      <c r="C576" s="3"/>
      <c r="D576" s="2"/>
      <c r="E576" s="2"/>
      <c r="F576" s="2"/>
      <c r="G576" s="4"/>
      <c r="H576" s="2"/>
      <c r="I576" s="2"/>
      <c r="J576" s="2"/>
      <c r="K576" s="2"/>
      <c r="L576" s="2"/>
      <c r="M576" s="2"/>
      <c r="N576" s="2"/>
      <c r="O576" s="2"/>
      <c r="P576" s="2"/>
      <c r="Q576" s="2"/>
      <c r="R576" s="2"/>
      <c r="S576" s="2"/>
    </row>
    <row r="577" spans="3:19" ht="40.5" customHeight="1">
      <c r="C577" s="3"/>
      <c r="D577" s="2"/>
      <c r="E577" s="2"/>
      <c r="F577" s="2"/>
      <c r="G577" s="4"/>
      <c r="H577" s="2"/>
      <c r="I577" s="2"/>
      <c r="J577" s="2"/>
      <c r="K577" s="2"/>
      <c r="L577" s="2"/>
      <c r="M577" s="2"/>
      <c r="N577" s="2"/>
      <c r="O577" s="2"/>
      <c r="P577" s="2"/>
      <c r="Q577" s="2"/>
      <c r="R577" s="2"/>
      <c r="S577" s="2"/>
    </row>
    <row r="578" spans="3:19" ht="40.5" customHeight="1">
      <c r="C578" s="3"/>
      <c r="D578" s="2"/>
      <c r="E578" s="2"/>
      <c r="F578" s="2"/>
      <c r="G578" s="4"/>
      <c r="H578" s="2"/>
      <c r="I578" s="2"/>
      <c r="J578" s="2"/>
      <c r="K578" s="2"/>
      <c r="L578" s="2"/>
      <c r="M578" s="2"/>
      <c r="N578" s="2"/>
      <c r="O578" s="2"/>
      <c r="P578" s="2"/>
      <c r="Q578" s="2"/>
      <c r="R578" s="2"/>
      <c r="S578" s="2"/>
    </row>
    <row r="579" spans="3:19" ht="40.5" customHeight="1">
      <c r="C579" s="3"/>
      <c r="D579" s="2"/>
      <c r="E579" s="2"/>
      <c r="F579" s="2"/>
      <c r="G579" s="4"/>
      <c r="H579" s="2"/>
      <c r="I579" s="2"/>
      <c r="J579" s="2"/>
      <c r="K579" s="2"/>
      <c r="L579" s="2"/>
      <c r="M579" s="2"/>
      <c r="N579" s="2"/>
      <c r="O579" s="2"/>
      <c r="P579" s="2"/>
      <c r="Q579" s="2"/>
      <c r="R579" s="2"/>
      <c r="S579" s="2"/>
    </row>
    <row r="580" spans="3:19" ht="40.5" customHeight="1">
      <c r="C580" s="3"/>
      <c r="D580" s="2"/>
      <c r="E580" s="2"/>
      <c r="F580" s="2"/>
      <c r="G580" s="4"/>
      <c r="H580" s="2"/>
      <c r="I580" s="2"/>
      <c r="J580" s="2"/>
      <c r="K580" s="2"/>
      <c r="L580" s="2"/>
      <c r="M580" s="2"/>
      <c r="N580" s="2"/>
      <c r="O580" s="2"/>
      <c r="P580" s="2"/>
      <c r="Q580" s="2"/>
      <c r="R580" s="2"/>
      <c r="S580" s="2"/>
    </row>
    <row r="581" spans="3:19" ht="40.5" customHeight="1">
      <c r="C581" s="3"/>
      <c r="D581" s="2"/>
      <c r="E581" s="2"/>
      <c r="F581" s="2"/>
      <c r="G581" s="4"/>
      <c r="H581" s="2"/>
      <c r="I581" s="2"/>
      <c r="J581" s="2"/>
      <c r="K581" s="2"/>
      <c r="L581" s="2"/>
      <c r="M581" s="2"/>
      <c r="N581" s="2"/>
      <c r="O581" s="2"/>
      <c r="P581" s="2"/>
      <c r="Q581" s="2"/>
      <c r="R581" s="2"/>
      <c r="S581" s="2"/>
    </row>
    <row r="582" spans="3:19" ht="40.5" customHeight="1">
      <c r="C582" s="3"/>
      <c r="D582" s="2"/>
      <c r="E582" s="2"/>
      <c r="F582" s="2"/>
      <c r="G582" s="4"/>
      <c r="H582" s="2"/>
      <c r="I582" s="2"/>
      <c r="J582" s="2"/>
      <c r="K582" s="2"/>
      <c r="L582" s="2"/>
      <c r="M582" s="2"/>
      <c r="N582" s="2"/>
      <c r="O582" s="2"/>
      <c r="P582" s="2"/>
      <c r="Q582" s="2"/>
      <c r="R582" s="2"/>
      <c r="S582" s="2"/>
    </row>
    <row r="583" spans="3:19" ht="40.5" customHeight="1">
      <c r="C583" s="3"/>
      <c r="D583" s="2"/>
      <c r="E583" s="2"/>
      <c r="F583" s="2"/>
      <c r="G583" s="4"/>
      <c r="H583" s="2"/>
      <c r="I583" s="2"/>
      <c r="J583" s="2"/>
      <c r="K583" s="2"/>
      <c r="L583" s="2"/>
      <c r="M583" s="2"/>
      <c r="N583" s="2"/>
      <c r="O583" s="2"/>
      <c r="P583" s="2"/>
      <c r="Q583" s="2"/>
      <c r="R583" s="2"/>
      <c r="S583" s="2"/>
    </row>
    <row r="584" spans="3:19" ht="40.5" customHeight="1">
      <c r="C584" s="3"/>
      <c r="D584" s="2"/>
      <c r="E584" s="2"/>
      <c r="F584" s="2"/>
      <c r="G584" s="4"/>
      <c r="H584" s="2"/>
      <c r="I584" s="2"/>
      <c r="J584" s="2"/>
      <c r="K584" s="2"/>
      <c r="L584" s="2"/>
      <c r="M584" s="2"/>
      <c r="N584" s="2"/>
      <c r="O584" s="2"/>
      <c r="P584" s="2"/>
      <c r="Q584" s="2"/>
      <c r="R584" s="2"/>
      <c r="S584" s="2"/>
    </row>
    <row r="585" spans="3:19" ht="40.5" customHeight="1">
      <c r="C585" s="3"/>
      <c r="D585" s="2"/>
      <c r="E585" s="2"/>
      <c r="F585" s="2"/>
      <c r="G585" s="4"/>
      <c r="H585" s="2"/>
      <c r="I585" s="2"/>
      <c r="J585" s="2"/>
      <c r="K585" s="2"/>
      <c r="L585" s="2"/>
      <c r="M585" s="2"/>
      <c r="N585" s="2"/>
      <c r="O585" s="2"/>
      <c r="P585" s="2"/>
      <c r="Q585" s="2"/>
      <c r="R585" s="2"/>
      <c r="S585" s="2"/>
    </row>
    <row r="586" spans="3:19" ht="40.5" customHeight="1">
      <c r="C586" s="3"/>
      <c r="D586" s="2"/>
      <c r="E586" s="2"/>
      <c r="F586" s="2"/>
      <c r="G586" s="4"/>
      <c r="H586" s="2"/>
      <c r="I586" s="2"/>
      <c r="J586" s="2"/>
      <c r="K586" s="2"/>
      <c r="L586" s="2"/>
      <c r="M586" s="2"/>
      <c r="N586" s="2"/>
      <c r="O586" s="2"/>
      <c r="P586" s="2"/>
      <c r="Q586" s="2"/>
      <c r="R586" s="2"/>
      <c r="S586" s="2"/>
    </row>
    <row r="587" spans="3:19" ht="40.5" customHeight="1">
      <c r="C587" s="3"/>
      <c r="D587" s="2"/>
      <c r="E587" s="2"/>
      <c r="F587" s="2"/>
      <c r="G587" s="4"/>
      <c r="H587" s="2"/>
      <c r="I587" s="2"/>
      <c r="J587" s="2"/>
      <c r="K587" s="2"/>
      <c r="L587" s="2"/>
      <c r="M587" s="2"/>
      <c r="N587" s="2"/>
      <c r="O587" s="2"/>
      <c r="P587" s="2"/>
      <c r="Q587" s="2"/>
      <c r="R587" s="2"/>
      <c r="S587" s="2"/>
    </row>
    <row r="588" spans="3:19" ht="40.5" customHeight="1">
      <c r="C588" s="3"/>
      <c r="D588" s="2"/>
      <c r="E588" s="2"/>
      <c r="F588" s="2"/>
      <c r="G588" s="4"/>
      <c r="H588" s="2"/>
      <c r="I588" s="2"/>
      <c r="J588" s="2"/>
      <c r="K588" s="2"/>
      <c r="L588" s="2"/>
      <c r="M588" s="2"/>
      <c r="N588" s="2"/>
      <c r="O588" s="2"/>
      <c r="P588" s="2"/>
      <c r="Q588" s="2"/>
      <c r="R588" s="2"/>
      <c r="S588" s="2"/>
    </row>
    <row r="589" spans="3:19" ht="40.5" customHeight="1">
      <c r="C589" s="3"/>
      <c r="D589" s="2"/>
      <c r="E589" s="2"/>
      <c r="F589" s="2"/>
      <c r="G589" s="4"/>
      <c r="H589" s="2"/>
      <c r="I589" s="2"/>
      <c r="J589" s="2"/>
      <c r="K589" s="2"/>
      <c r="L589" s="2"/>
      <c r="M589" s="2"/>
      <c r="N589" s="2"/>
      <c r="O589" s="2"/>
      <c r="P589" s="2"/>
      <c r="Q589" s="2"/>
      <c r="R589" s="2"/>
      <c r="S589" s="2"/>
    </row>
    <row r="590" spans="3:19" ht="40.5" customHeight="1">
      <c r="C590" s="3"/>
      <c r="D590" s="2"/>
      <c r="E590" s="2"/>
      <c r="F590" s="2"/>
      <c r="G590" s="4"/>
      <c r="H590" s="2"/>
      <c r="I590" s="2"/>
      <c r="J590" s="2"/>
      <c r="K590" s="2"/>
      <c r="L590" s="2"/>
      <c r="M590" s="2"/>
      <c r="N590" s="2"/>
      <c r="O590" s="2"/>
      <c r="P590" s="2"/>
      <c r="Q590" s="2"/>
      <c r="R590" s="2"/>
      <c r="S590" s="2"/>
    </row>
    <row r="591" spans="3:19" ht="40.5" customHeight="1">
      <c r="C591" s="3"/>
      <c r="D591" s="2"/>
      <c r="E591" s="2"/>
      <c r="F591" s="2"/>
      <c r="G591" s="4"/>
      <c r="H591" s="2"/>
      <c r="I591" s="2"/>
      <c r="J591" s="2"/>
      <c r="K591" s="2"/>
      <c r="L591" s="2"/>
      <c r="M591" s="2"/>
      <c r="N591" s="2"/>
      <c r="O591" s="2"/>
      <c r="P591" s="2"/>
      <c r="Q591" s="2"/>
      <c r="R591" s="2"/>
      <c r="S591" s="2"/>
    </row>
    <row r="592" spans="3:19" ht="40.5" customHeight="1">
      <c r="C592" s="3"/>
      <c r="D592" s="2"/>
      <c r="E592" s="2"/>
      <c r="F592" s="2"/>
      <c r="G592" s="4"/>
      <c r="H592" s="2"/>
      <c r="I592" s="2"/>
      <c r="J592" s="2"/>
      <c r="K592" s="2"/>
      <c r="L592" s="2"/>
      <c r="M592" s="2"/>
      <c r="N592" s="2"/>
      <c r="O592" s="2"/>
      <c r="P592" s="2"/>
      <c r="Q592" s="2"/>
      <c r="R592" s="2"/>
      <c r="S592" s="2"/>
    </row>
    <row r="593" spans="3:19" ht="40.5" customHeight="1">
      <c r="C593" s="3"/>
      <c r="D593" s="2"/>
      <c r="E593" s="2"/>
      <c r="F593" s="2"/>
      <c r="G593" s="4"/>
      <c r="H593" s="2"/>
      <c r="I593" s="2"/>
      <c r="J593" s="2"/>
      <c r="K593" s="2"/>
      <c r="L593" s="2"/>
      <c r="M593" s="2"/>
      <c r="N593" s="2"/>
      <c r="O593" s="2"/>
      <c r="P593" s="2"/>
      <c r="Q593" s="2"/>
      <c r="R593" s="2"/>
      <c r="S593" s="2"/>
    </row>
    <row r="594" spans="3:19" ht="40.5" customHeight="1">
      <c r="C594" s="3"/>
      <c r="D594" s="2"/>
      <c r="E594" s="2"/>
      <c r="F594" s="2"/>
      <c r="G594" s="4"/>
      <c r="H594" s="2"/>
      <c r="I594" s="2"/>
      <c r="J594" s="2"/>
      <c r="K594" s="2"/>
      <c r="L594" s="2"/>
      <c r="M594" s="2"/>
      <c r="N594" s="2"/>
      <c r="O594" s="2"/>
      <c r="P594" s="2"/>
      <c r="Q594" s="2"/>
      <c r="R594" s="2"/>
      <c r="S594" s="2"/>
    </row>
    <row r="595" spans="3:19" ht="40.5" customHeight="1">
      <c r="C595" s="3"/>
      <c r="D595" s="2"/>
      <c r="E595" s="2"/>
      <c r="F595" s="2"/>
      <c r="G595" s="4"/>
      <c r="H595" s="2"/>
      <c r="I595" s="2"/>
      <c r="J595" s="2"/>
      <c r="K595" s="2"/>
      <c r="L595" s="2"/>
      <c r="M595" s="2"/>
      <c r="N595" s="2"/>
      <c r="O595" s="2"/>
      <c r="P595" s="2"/>
      <c r="Q595" s="2"/>
      <c r="R595" s="2"/>
      <c r="S595" s="2"/>
    </row>
    <row r="596" spans="3:19" ht="40.5" customHeight="1">
      <c r="C596" s="3"/>
      <c r="D596" s="2"/>
      <c r="E596" s="2"/>
      <c r="F596" s="2"/>
      <c r="G596" s="4"/>
      <c r="H596" s="2"/>
      <c r="I596" s="2"/>
      <c r="J596" s="2"/>
      <c r="K596" s="2"/>
      <c r="L596" s="2"/>
      <c r="M596" s="2"/>
      <c r="N596" s="2"/>
      <c r="O596" s="2"/>
      <c r="P596" s="2"/>
      <c r="Q596" s="2"/>
      <c r="R596" s="2"/>
      <c r="S596" s="2"/>
    </row>
    <row r="597" spans="3:19" ht="40.5" customHeight="1">
      <c r="C597" s="3"/>
      <c r="D597" s="2"/>
      <c r="E597" s="2"/>
      <c r="F597" s="2"/>
      <c r="G597" s="4"/>
      <c r="H597" s="2"/>
      <c r="I597" s="2"/>
      <c r="J597" s="2"/>
      <c r="K597" s="2"/>
      <c r="L597" s="2"/>
      <c r="M597" s="2"/>
      <c r="N597" s="2"/>
      <c r="O597" s="2"/>
      <c r="P597" s="2"/>
      <c r="Q597" s="2"/>
      <c r="R597" s="2"/>
      <c r="S597" s="2"/>
    </row>
    <row r="598" spans="3:19" ht="40.5" customHeight="1">
      <c r="C598" s="3"/>
      <c r="D598" s="2"/>
      <c r="E598" s="2"/>
      <c r="F598" s="2"/>
      <c r="G598" s="4"/>
      <c r="H598" s="2"/>
      <c r="I598" s="2"/>
      <c r="J598" s="2"/>
      <c r="K598" s="2"/>
      <c r="L598" s="2"/>
      <c r="M598" s="2"/>
      <c r="N598" s="2"/>
      <c r="O598" s="2"/>
      <c r="P598" s="2"/>
      <c r="Q598" s="2"/>
      <c r="R598" s="2"/>
      <c r="S598" s="2"/>
    </row>
    <row r="599" spans="3:19" ht="40.5" customHeight="1">
      <c r="C599" s="3"/>
      <c r="D599" s="2"/>
      <c r="E599" s="2"/>
      <c r="F599" s="2"/>
      <c r="G599" s="4"/>
      <c r="H599" s="2"/>
      <c r="I599" s="2"/>
      <c r="J599" s="2"/>
      <c r="K599" s="2"/>
      <c r="L599" s="2"/>
      <c r="M599" s="2"/>
      <c r="N599" s="2"/>
      <c r="O599" s="2"/>
      <c r="P599" s="2"/>
      <c r="Q599" s="2"/>
      <c r="R599" s="2"/>
      <c r="S599" s="2"/>
    </row>
    <row r="600" spans="3:19" ht="40.5" customHeight="1">
      <c r="C600" s="3"/>
      <c r="D600" s="2"/>
      <c r="E600" s="2"/>
      <c r="F600" s="2"/>
      <c r="G600" s="4"/>
      <c r="H600" s="2"/>
      <c r="I600" s="2"/>
      <c r="J600" s="2"/>
      <c r="K600" s="2"/>
      <c r="L600" s="2"/>
      <c r="M600" s="2"/>
      <c r="N600" s="2"/>
      <c r="O600" s="2"/>
      <c r="P600" s="2"/>
      <c r="Q600" s="2"/>
      <c r="R600" s="2"/>
      <c r="S600" s="2"/>
    </row>
    <row r="601" spans="3:19" ht="40.5" customHeight="1">
      <c r="C601" s="3"/>
      <c r="D601" s="2"/>
      <c r="E601" s="2"/>
      <c r="F601" s="2"/>
      <c r="G601" s="4"/>
      <c r="H601" s="2"/>
      <c r="I601" s="2"/>
      <c r="J601" s="2"/>
      <c r="K601" s="2"/>
      <c r="L601" s="2"/>
      <c r="M601" s="2"/>
      <c r="N601" s="2"/>
      <c r="O601" s="2"/>
      <c r="P601" s="2"/>
      <c r="Q601" s="2"/>
      <c r="R601" s="2"/>
      <c r="S601" s="2"/>
    </row>
    <row r="602" spans="3:19" ht="40.5" customHeight="1">
      <c r="C602" s="3"/>
      <c r="D602" s="2"/>
      <c r="E602" s="2"/>
      <c r="F602" s="2"/>
      <c r="G602" s="4"/>
      <c r="H602" s="2"/>
      <c r="I602" s="2"/>
      <c r="J602" s="2"/>
      <c r="K602" s="2"/>
      <c r="L602" s="2"/>
      <c r="M602" s="2"/>
      <c r="N602" s="2"/>
      <c r="O602" s="2"/>
      <c r="P602" s="2"/>
      <c r="Q602" s="2"/>
      <c r="R602" s="2"/>
      <c r="S602" s="2"/>
    </row>
    <row r="603" spans="3:19" ht="40.5" customHeight="1">
      <c r="C603" s="3"/>
      <c r="D603" s="2"/>
      <c r="E603" s="2"/>
      <c r="F603" s="2"/>
      <c r="G603" s="4"/>
      <c r="H603" s="2"/>
      <c r="I603" s="2"/>
      <c r="J603" s="2"/>
      <c r="K603" s="2"/>
      <c r="L603" s="2"/>
      <c r="M603" s="2"/>
      <c r="N603" s="2"/>
      <c r="O603" s="2"/>
      <c r="P603" s="2"/>
      <c r="Q603" s="2"/>
      <c r="R603" s="2"/>
      <c r="S603" s="2"/>
    </row>
    <row r="604" spans="3:19" ht="40.5" customHeight="1">
      <c r="C604" s="3"/>
      <c r="D604" s="2"/>
      <c r="E604" s="2"/>
      <c r="F604" s="2"/>
      <c r="G604" s="4"/>
      <c r="H604" s="2"/>
      <c r="I604" s="2"/>
      <c r="J604" s="2"/>
      <c r="K604" s="2"/>
      <c r="L604" s="2"/>
      <c r="M604" s="2"/>
      <c r="N604" s="2"/>
      <c r="O604" s="2"/>
      <c r="P604" s="2"/>
      <c r="Q604" s="2"/>
      <c r="R604" s="2"/>
      <c r="S604" s="2"/>
    </row>
    <row r="605" spans="3:19" ht="40.5" customHeight="1">
      <c r="C605" s="3"/>
      <c r="D605" s="2"/>
      <c r="E605" s="2"/>
      <c r="F605" s="2"/>
      <c r="G605" s="4"/>
      <c r="H605" s="2"/>
      <c r="I605" s="2"/>
      <c r="J605" s="2"/>
      <c r="K605" s="2"/>
      <c r="L605" s="2"/>
      <c r="M605" s="2"/>
      <c r="N605" s="2"/>
      <c r="O605" s="2"/>
      <c r="P605" s="2"/>
      <c r="Q605" s="2"/>
      <c r="R605" s="2"/>
      <c r="S605" s="2"/>
    </row>
    <row r="606" spans="3:19" ht="40.5" customHeight="1">
      <c r="C606" s="3"/>
      <c r="D606" s="2"/>
      <c r="E606" s="2"/>
      <c r="F606" s="2"/>
      <c r="G606" s="4"/>
      <c r="H606" s="2"/>
      <c r="I606" s="2"/>
      <c r="J606" s="2"/>
      <c r="K606" s="2"/>
      <c r="L606" s="2"/>
      <c r="M606" s="2"/>
      <c r="N606" s="2"/>
      <c r="O606" s="2"/>
      <c r="P606" s="2"/>
      <c r="Q606" s="2"/>
      <c r="R606" s="2"/>
      <c r="S606" s="2"/>
    </row>
    <row r="607" spans="3:19" ht="40.5" customHeight="1">
      <c r="C607" s="3"/>
      <c r="D607" s="2"/>
      <c r="E607" s="2"/>
      <c r="F607" s="2"/>
      <c r="G607" s="4"/>
      <c r="H607" s="2"/>
      <c r="I607" s="2"/>
      <c r="J607" s="2"/>
      <c r="K607" s="2"/>
      <c r="L607" s="2"/>
      <c r="M607" s="2"/>
      <c r="N607" s="2"/>
      <c r="O607" s="2"/>
      <c r="P607" s="2"/>
      <c r="Q607" s="2"/>
      <c r="R607" s="2"/>
      <c r="S607" s="2"/>
    </row>
    <row r="608" spans="3:19" ht="40.5" customHeight="1">
      <c r="C608" s="3"/>
      <c r="D608" s="2"/>
      <c r="E608" s="2"/>
      <c r="F608" s="2"/>
      <c r="G608" s="4"/>
      <c r="H608" s="2"/>
      <c r="I608" s="2"/>
      <c r="J608" s="2"/>
      <c r="K608" s="2"/>
      <c r="L608" s="2"/>
      <c r="M608" s="2"/>
      <c r="N608" s="2"/>
      <c r="O608" s="2"/>
      <c r="P608" s="2"/>
      <c r="Q608" s="2"/>
      <c r="R608" s="2"/>
      <c r="S608" s="2"/>
    </row>
    <row r="609" spans="3:19" ht="40.5" customHeight="1">
      <c r="C609" s="3"/>
      <c r="D609" s="2"/>
      <c r="E609" s="2"/>
      <c r="F609" s="2"/>
      <c r="G609" s="4"/>
      <c r="H609" s="2"/>
      <c r="I609" s="2"/>
      <c r="J609" s="2"/>
      <c r="K609" s="2"/>
      <c r="L609" s="2"/>
      <c r="M609" s="2"/>
      <c r="N609" s="2"/>
      <c r="O609" s="2"/>
      <c r="P609" s="2"/>
      <c r="Q609" s="2"/>
      <c r="R609" s="2"/>
      <c r="S609" s="2"/>
    </row>
    <row r="610" spans="3:19" ht="40.5" customHeight="1">
      <c r="C610" s="3"/>
      <c r="D610" s="2"/>
      <c r="E610" s="2"/>
      <c r="F610" s="2"/>
      <c r="G610" s="4"/>
      <c r="H610" s="2"/>
      <c r="I610" s="2"/>
      <c r="J610" s="2"/>
      <c r="K610" s="2"/>
      <c r="L610" s="2"/>
      <c r="M610" s="2"/>
      <c r="N610" s="2"/>
      <c r="O610" s="2"/>
      <c r="P610" s="2"/>
      <c r="Q610" s="2"/>
      <c r="R610" s="2"/>
      <c r="S610" s="2"/>
    </row>
    <row r="611" spans="3:19" ht="40.5" customHeight="1">
      <c r="C611" s="3"/>
      <c r="D611" s="2"/>
      <c r="E611" s="2"/>
      <c r="F611" s="2"/>
      <c r="G611" s="4"/>
      <c r="H611" s="2"/>
      <c r="I611" s="2"/>
      <c r="J611" s="2"/>
      <c r="K611" s="2"/>
      <c r="L611" s="2"/>
      <c r="M611" s="2"/>
      <c r="N611" s="2"/>
      <c r="O611" s="2"/>
      <c r="P611" s="2"/>
      <c r="Q611" s="2"/>
      <c r="R611" s="2"/>
      <c r="S611" s="2"/>
    </row>
    <row r="612" spans="3:19" ht="40.5" customHeight="1">
      <c r="C612" s="3"/>
      <c r="D612" s="2"/>
      <c r="E612" s="2"/>
      <c r="F612" s="2"/>
      <c r="G612" s="4"/>
      <c r="H612" s="2"/>
      <c r="I612" s="2"/>
      <c r="J612" s="2"/>
      <c r="K612" s="2"/>
      <c r="L612" s="2"/>
      <c r="M612" s="2"/>
      <c r="N612" s="2"/>
      <c r="O612" s="2"/>
      <c r="P612" s="2"/>
      <c r="Q612" s="2"/>
      <c r="R612" s="2"/>
      <c r="S612" s="2"/>
    </row>
    <row r="613" spans="3:19" ht="40.5" customHeight="1">
      <c r="C613" s="3"/>
      <c r="D613" s="2"/>
      <c r="E613" s="2"/>
      <c r="F613" s="2"/>
      <c r="G613" s="4"/>
      <c r="H613" s="2"/>
      <c r="I613" s="2"/>
      <c r="J613" s="2"/>
      <c r="K613" s="2"/>
      <c r="L613" s="2"/>
      <c r="M613" s="2"/>
      <c r="N613" s="2"/>
      <c r="O613" s="2"/>
      <c r="P613" s="2"/>
      <c r="Q613" s="2"/>
      <c r="R613" s="2"/>
      <c r="S613" s="2"/>
    </row>
    <row r="614" spans="3:19" ht="40.5" customHeight="1">
      <c r="C614" s="3"/>
      <c r="D614" s="2"/>
      <c r="E614" s="2"/>
      <c r="F614" s="2"/>
      <c r="G614" s="4"/>
      <c r="H614" s="2"/>
      <c r="I614" s="2"/>
      <c r="J614" s="2"/>
      <c r="K614" s="2"/>
      <c r="L614" s="2"/>
      <c r="M614" s="2"/>
      <c r="N614" s="2"/>
      <c r="O614" s="2"/>
      <c r="P614" s="2"/>
      <c r="Q614" s="2"/>
      <c r="R614" s="2"/>
      <c r="S614" s="2"/>
    </row>
    <row r="615" spans="3:19" ht="40.5" customHeight="1">
      <c r="C615" s="3"/>
      <c r="D615" s="2"/>
      <c r="E615" s="2"/>
      <c r="F615" s="2"/>
      <c r="G615" s="4"/>
      <c r="H615" s="2"/>
      <c r="I615" s="2"/>
      <c r="J615" s="2"/>
      <c r="K615" s="2"/>
      <c r="L615" s="2"/>
      <c r="M615" s="2"/>
      <c r="N615" s="2"/>
      <c r="O615" s="2"/>
      <c r="P615" s="2"/>
      <c r="Q615" s="2"/>
      <c r="R615" s="2"/>
      <c r="S615" s="2"/>
    </row>
    <row r="616" spans="3:19" ht="40.5" customHeight="1">
      <c r="C616" s="3"/>
      <c r="D616" s="2"/>
      <c r="E616" s="2"/>
      <c r="F616" s="2"/>
      <c r="G616" s="4"/>
      <c r="H616" s="2"/>
      <c r="I616" s="2"/>
      <c r="J616" s="2"/>
      <c r="K616" s="2"/>
      <c r="L616" s="2"/>
      <c r="M616" s="2"/>
      <c r="N616" s="2"/>
      <c r="O616" s="2"/>
      <c r="P616" s="2"/>
      <c r="Q616" s="2"/>
      <c r="R616" s="2"/>
      <c r="S616" s="2"/>
    </row>
    <row r="617" spans="3:19" ht="40.5" customHeight="1">
      <c r="C617" s="3"/>
      <c r="D617" s="2"/>
      <c r="E617" s="2"/>
      <c r="F617" s="2"/>
      <c r="G617" s="4"/>
      <c r="H617" s="2"/>
      <c r="I617" s="2"/>
      <c r="J617" s="2"/>
      <c r="K617" s="2"/>
      <c r="L617" s="2"/>
      <c r="M617" s="2"/>
      <c r="N617" s="2"/>
      <c r="O617" s="2"/>
      <c r="P617" s="2"/>
      <c r="Q617" s="2"/>
      <c r="R617" s="2"/>
      <c r="S617" s="2"/>
    </row>
    <row r="618" spans="3:19" ht="40.5" customHeight="1">
      <c r="C618" s="3"/>
      <c r="D618" s="2"/>
      <c r="E618" s="2"/>
      <c r="F618" s="2"/>
      <c r="G618" s="4"/>
      <c r="H618" s="2"/>
      <c r="I618" s="2"/>
      <c r="J618" s="2"/>
      <c r="K618" s="2"/>
      <c r="L618" s="2"/>
      <c r="M618" s="2"/>
      <c r="N618" s="2"/>
      <c r="O618" s="2"/>
      <c r="P618" s="2"/>
      <c r="Q618" s="2"/>
      <c r="R618" s="2"/>
      <c r="S618" s="2"/>
    </row>
    <row r="619" spans="3:19" ht="40.5" customHeight="1">
      <c r="C619" s="3"/>
      <c r="D619" s="2"/>
      <c r="E619" s="2"/>
      <c r="F619" s="2"/>
      <c r="G619" s="4"/>
      <c r="H619" s="2"/>
      <c r="I619" s="2"/>
      <c r="J619" s="2"/>
      <c r="K619" s="2"/>
      <c r="L619" s="2"/>
      <c r="M619" s="2"/>
      <c r="N619" s="2"/>
      <c r="O619" s="2"/>
      <c r="P619" s="2"/>
      <c r="Q619" s="2"/>
      <c r="R619" s="2"/>
      <c r="S619" s="2"/>
    </row>
    <row r="620" spans="3:19" ht="40.5" customHeight="1">
      <c r="C620" s="3"/>
      <c r="D620" s="2"/>
      <c r="E620" s="2"/>
      <c r="F620" s="2"/>
      <c r="G620" s="4"/>
      <c r="H620" s="2"/>
      <c r="I620" s="2"/>
      <c r="J620" s="2"/>
      <c r="K620" s="2"/>
      <c r="L620" s="2"/>
      <c r="M620" s="2"/>
      <c r="N620" s="2"/>
      <c r="O620" s="2"/>
      <c r="P620" s="2"/>
      <c r="Q620" s="2"/>
      <c r="R620" s="2"/>
      <c r="S620" s="2"/>
    </row>
    <row r="621" spans="3:19" ht="40.5" customHeight="1">
      <c r="C621" s="3"/>
      <c r="D621" s="2"/>
      <c r="E621" s="2"/>
      <c r="F621" s="2"/>
      <c r="G621" s="4"/>
      <c r="H621" s="2"/>
      <c r="I621" s="2"/>
      <c r="J621" s="2"/>
      <c r="K621" s="2"/>
      <c r="L621" s="2"/>
      <c r="M621" s="2"/>
      <c r="N621" s="2"/>
      <c r="O621" s="2"/>
      <c r="P621" s="2"/>
      <c r="Q621" s="2"/>
      <c r="R621" s="2"/>
      <c r="S621" s="2"/>
    </row>
    <row r="622" spans="3:19" ht="40.5" customHeight="1">
      <c r="C622" s="3"/>
      <c r="D622" s="2"/>
      <c r="E622" s="2"/>
      <c r="F622" s="2"/>
      <c r="G622" s="4"/>
      <c r="H622" s="2"/>
      <c r="I622" s="2"/>
      <c r="J622" s="2"/>
      <c r="K622" s="2"/>
      <c r="L622" s="2"/>
      <c r="M622" s="2"/>
      <c r="N622" s="2"/>
      <c r="O622" s="2"/>
      <c r="P622" s="2"/>
      <c r="Q622" s="2"/>
      <c r="R622" s="2"/>
      <c r="S622" s="2"/>
    </row>
    <row r="623" spans="3:19" ht="40.5" customHeight="1">
      <c r="C623" s="3"/>
      <c r="D623" s="2"/>
      <c r="E623" s="2"/>
      <c r="F623" s="2"/>
      <c r="G623" s="4"/>
      <c r="H623" s="2"/>
      <c r="I623" s="2"/>
      <c r="J623" s="2"/>
      <c r="K623" s="2"/>
      <c r="L623" s="2"/>
      <c r="M623" s="2"/>
      <c r="N623" s="2"/>
      <c r="O623" s="2"/>
      <c r="P623" s="2"/>
      <c r="Q623" s="2"/>
      <c r="R623" s="2"/>
      <c r="S623" s="2"/>
    </row>
    <row r="624" spans="3:19" ht="40.5" customHeight="1">
      <c r="C624" s="3"/>
      <c r="D624" s="2"/>
      <c r="E624" s="2"/>
      <c r="F624" s="2"/>
      <c r="G624" s="4"/>
      <c r="H624" s="2"/>
      <c r="I624" s="2"/>
      <c r="J624" s="2"/>
      <c r="K624" s="2"/>
      <c r="L624" s="2"/>
      <c r="M624" s="2"/>
      <c r="N624" s="2"/>
      <c r="O624" s="2"/>
      <c r="P624" s="2"/>
      <c r="Q624" s="2"/>
      <c r="R624" s="2"/>
      <c r="S624" s="2"/>
    </row>
    <row r="625" spans="3:19" ht="40.5" customHeight="1">
      <c r="C625" s="3"/>
      <c r="D625" s="2"/>
      <c r="E625" s="2"/>
      <c r="F625" s="2"/>
      <c r="G625" s="4"/>
      <c r="H625" s="2"/>
      <c r="I625" s="2"/>
      <c r="J625" s="2"/>
      <c r="K625" s="2"/>
      <c r="L625" s="2"/>
      <c r="M625" s="2"/>
      <c r="N625" s="2"/>
      <c r="O625" s="2"/>
      <c r="P625" s="2"/>
      <c r="Q625" s="2"/>
      <c r="R625" s="2"/>
      <c r="S625" s="2"/>
    </row>
    <row r="626" spans="3:19" ht="40.5" customHeight="1">
      <c r="C626" s="3"/>
      <c r="D626" s="2"/>
      <c r="E626" s="2"/>
      <c r="F626" s="2"/>
      <c r="G626" s="4"/>
      <c r="H626" s="2"/>
      <c r="I626" s="2"/>
      <c r="J626" s="2"/>
      <c r="K626" s="2"/>
      <c r="L626" s="2"/>
      <c r="M626" s="2"/>
      <c r="N626" s="2"/>
      <c r="O626" s="2"/>
      <c r="P626" s="2"/>
      <c r="Q626" s="2"/>
      <c r="R626" s="2"/>
      <c r="S626" s="2"/>
    </row>
    <row r="627" spans="3:19" ht="40.5" customHeight="1">
      <c r="C627" s="3"/>
      <c r="D627" s="2"/>
      <c r="E627" s="2"/>
      <c r="F627" s="2"/>
      <c r="G627" s="4"/>
      <c r="H627" s="2"/>
      <c r="I627" s="2"/>
      <c r="J627" s="2"/>
      <c r="K627" s="2"/>
      <c r="L627" s="2"/>
      <c r="M627" s="2"/>
      <c r="N627" s="2"/>
      <c r="O627" s="2"/>
      <c r="P627" s="2"/>
      <c r="Q627" s="2"/>
      <c r="R627" s="2"/>
      <c r="S627" s="2"/>
    </row>
    <row r="628" spans="3:19" ht="40.5" customHeight="1">
      <c r="C628" s="3"/>
      <c r="D628" s="2"/>
      <c r="E628" s="2"/>
      <c r="F628" s="2"/>
      <c r="G628" s="4"/>
      <c r="H628" s="2"/>
      <c r="I628" s="2"/>
      <c r="J628" s="2"/>
      <c r="K628" s="2"/>
      <c r="L628" s="2"/>
      <c r="M628" s="2"/>
      <c r="N628" s="2"/>
      <c r="O628" s="2"/>
      <c r="P628" s="2"/>
      <c r="Q628" s="2"/>
      <c r="R628" s="2"/>
      <c r="S628" s="2"/>
    </row>
    <row r="629" spans="3:19" ht="40.5" customHeight="1">
      <c r="C629" s="3"/>
      <c r="D629" s="2"/>
      <c r="E629" s="2"/>
      <c r="F629" s="2"/>
      <c r="G629" s="4"/>
      <c r="H629" s="2"/>
      <c r="I629" s="2"/>
      <c r="J629" s="2"/>
      <c r="K629" s="2"/>
      <c r="L629" s="2"/>
      <c r="M629" s="2"/>
      <c r="N629" s="2"/>
      <c r="O629" s="2"/>
      <c r="P629" s="2"/>
      <c r="Q629" s="2"/>
      <c r="R629" s="2"/>
      <c r="S629" s="2"/>
    </row>
    <row r="630" spans="3:19" ht="40.5" customHeight="1">
      <c r="C630" s="3"/>
      <c r="D630" s="2"/>
      <c r="E630" s="2"/>
      <c r="F630" s="2"/>
      <c r="G630" s="4"/>
      <c r="H630" s="2"/>
      <c r="I630" s="2"/>
      <c r="J630" s="2"/>
      <c r="K630" s="2"/>
      <c r="L630" s="2"/>
      <c r="M630" s="2"/>
      <c r="N630" s="2"/>
      <c r="O630" s="2"/>
      <c r="P630" s="2"/>
      <c r="Q630" s="2"/>
      <c r="R630" s="2"/>
      <c r="S630" s="2"/>
    </row>
    <row r="631" spans="3:19" ht="40.5" customHeight="1">
      <c r="C631" s="3"/>
      <c r="D631" s="2"/>
      <c r="E631" s="2"/>
      <c r="F631" s="2"/>
      <c r="G631" s="4"/>
      <c r="H631" s="2"/>
      <c r="I631" s="2"/>
      <c r="J631" s="2"/>
      <c r="K631" s="2"/>
      <c r="L631" s="2"/>
      <c r="M631" s="2"/>
      <c r="N631" s="2"/>
      <c r="O631" s="2"/>
      <c r="P631" s="2"/>
      <c r="Q631" s="2"/>
      <c r="R631" s="2"/>
      <c r="S631" s="2"/>
    </row>
    <row r="632" spans="3:19" ht="40.5" customHeight="1">
      <c r="C632" s="3"/>
      <c r="D632" s="2"/>
      <c r="E632" s="2"/>
      <c r="F632" s="2"/>
      <c r="G632" s="4"/>
      <c r="H632" s="2"/>
      <c r="I632" s="2"/>
      <c r="J632" s="2"/>
      <c r="K632" s="2"/>
      <c r="L632" s="2"/>
      <c r="M632" s="2"/>
      <c r="N632" s="2"/>
      <c r="O632" s="2"/>
      <c r="P632" s="2"/>
      <c r="Q632" s="2"/>
      <c r="R632" s="2"/>
      <c r="S632" s="2"/>
    </row>
    <row r="633" spans="3:19" ht="40.5" customHeight="1">
      <c r="C633" s="3"/>
      <c r="D633" s="2"/>
      <c r="E633" s="2"/>
      <c r="F633" s="2"/>
      <c r="G633" s="4"/>
      <c r="H633" s="2"/>
      <c r="I633" s="2"/>
      <c r="J633" s="2"/>
      <c r="K633" s="2"/>
      <c r="L633" s="2"/>
      <c r="M633" s="2"/>
      <c r="N633" s="2"/>
      <c r="O633" s="2"/>
      <c r="P633" s="2"/>
      <c r="Q633" s="2"/>
      <c r="R633" s="2"/>
      <c r="S633" s="2"/>
    </row>
    <row r="634" spans="3:19" ht="40.5" customHeight="1">
      <c r="C634" s="3"/>
      <c r="D634" s="2"/>
      <c r="E634" s="2"/>
      <c r="F634" s="2"/>
      <c r="G634" s="4"/>
      <c r="H634" s="2"/>
      <c r="I634" s="2"/>
      <c r="J634" s="2"/>
      <c r="K634" s="2"/>
      <c r="L634" s="2"/>
      <c r="M634" s="2"/>
      <c r="N634" s="2"/>
      <c r="O634" s="2"/>
      <c r="P634" s="2"/>
      <c r="Q634" s="2"/>
      <c r="R634" s="2"/>
      <c r="S634" s="2"/>
    </row>
    <row r="635" spans="3:19" ht="40.5" customHeight="1">
      <c r="C635" s="3"/>
      <c r="D635" s="2"/>
      <c r="E635" s="2"/>
      <c r="F635" s="2"/>
      <c r="G635" s="4"/>
      <c r="H635" s="2"/>
      <c r="I635" s="2"/>
      <c r="J635" s="2"/>
      <c r="K635" s="2"/>
      <c r="L635" s="2"/>
      <c r="M635" s="2"/>
      <c r="N635" s="2"/>
      <c r="O635" s="2"/>
      <c r="P635" s="2"/>
      <c r="Q635" s="2"/>
      <c r="R635" s="2"/>
      <c r="S635" s="2"/>
    </row>
    <row r="636" spans="3:19" ht="40.5" customHeight="1">
      <c r="C636" s="3"/>
      <c r="D636" s="2"/>
      <c r="E636" s="2"/>
      <c r="F636" s="2"/>
      <c r="G636" s="4"/>
      <c r="H636" s="2"/>
      <c r="I636" s="2"/>
      <c r="J636" s="2"/>
      <c r="K636" s="2"/>
      <c r="L636" s="2"/>
      <c r="M636" s="2"/>
      <c r="N636" s="2"/>
      <c r="O636" s="2"/>
      <c r="P636" s="2"/>
      <c r="Q636" s="2"/>
      <c r="R636" s="2"/>
      <c r="S636" s="2"/>
    </row>
    <row r="637" spans="3:19" ht="40.5" customHeight="1">
      <c r="C637" s="3"/>
      <c r="D637" s="2"/>
      <c r="E637" s="2"/>
      <c r="F637" s="2"/>
      <c r="G637" s="4"/>
      <c r="H637" s="2"/>
      <c r="I637" s="2"/>
      <c r="J637" s="2"/>
      <c r="K637" s="2"/>
      <c r="L637" s="2"/>
      <c r="M637" s="2"/>
      <c r="N637" s="2"/>
      <c r="O637" s="2"/>
      <c r="P637" s="2"/>
      <c r="Q637" s="2"/>
      <c r="R637" s="2"/>
      <c r="S637" s="2"/>
    </row>
    <row r="638" spans="3:19" ht="40.5" customHeight="1">
      <c r="C638" s="3"/>
      <c r="D638" s="2"/>
      <c r="E638" s="2"/>
      <c r="F638" s="2"/>
      <c r="G638" s="4"/>
      <c r="H638" s="2"/>
      <c r="I638" s="2"/>
      <c r="J638" s="2"/>
      <c r="K638" s="2"/>
      <c r="L638" s="2"/>
      <c r="M638" s="2"/>
      <c r="N638" s="2"/>
      <c r="O638" s="2"/>
      <c r="P638" s="2"/>
      <c r="Q638" s="2"/>
      <c r="R638" s="2"/>
      <c r="S638" s="2"/>
    </row>
    <row r="639" spans="3:19" ht="40.5" customHeight="1">
      <c r="C639" s="3"/>
      <c r="D639" s="2"/>
      <c r="E639" s="2"/>
      <c r="F639" s="2"/>
      <c r="G639" s="4"/>
      <c r="H639" s="2"/>
      <c r="I639" s="2"/>
      <c r="J639" s="2"/>
      <c r="K639" s="2"/>
      <c r="L639" s="2"/>
      <c r="M639" s="2"/>
      <c r="N639" s="2"/>
      <c r="O639" s="2"/>
      <c r="P639" s="2"/>
      <c r="Q639" s="2"/>
      <c r="R639" s="2"/>
      <c r="S639" s="2"/>
    </row>
    <row r="640" spans="3:19" ht="40.5" customHeight="1">
      <c r="C640" s="3"/>
      <c r="D640" s="2"/>
      <c r="E640" s="2"/>
      <c r="F640" s="2"/>
      <c r="G640" s="4"/>
      <c r="H640" s="2"/>
      <c r="I640" s="2"/>
      <c r="J640" s="2"/>
      <c r="K640" s="2"/>
      <c r="L640" s="2"/>
      <c r="M640" s="2"/>
      <c r="N640" s="2"/>
      <c r="O640" s="2"/>
      <c r="P640" s="2"/>
      <c r="Q640" s="2"/>
      <c r="R640" s="2"/>
      <c r="S640" s="2"/>
    </row>
    <row r="641" spans="3:19" ht="40.5" customHeight="1">
      <c r="C641" s="3"/>
      <c r="D641" s="2"/>
      <c r="E641" s="2"/>
      <c r="F641" s="2"/>
      <c r="G641" s="4"/>
      <c r="H641" s="2"/>
      <c r="I641" s="2"/>
      <c r="J641" s="2"/>
      <c r="K641" s="2"/>
      <c r="L641" s="2"/>
      <c r="M641" s="2"/>
      <c r="N641" s="2"/>
      <c r="O641" s="2"/>
      <c r="P641" s="2"/>
      <c r="Q641" s="2"/>
      <c r="R641" s="2"/>
      <c r="S641" s="2"/>
    </row>
    <row r="642" spans="3:19" ht="40.5" customHeight="1">
      <c r="C642" s="3"/>
      <c r="D642" s="2"/>
      <c r="E642" s="2"/>
      <c r="F642" s="2"/>
      <c r="G642" s="4"/>
      <c r="H642" s="2"/>
      <c r="I642" s="2"/>
      <c r="J642" s="2"/>
      <c r="K642" s="2"/>
      <c r="L642" s="2"/>
      <c r="M642" s="2"/>
      <c r="N642" s="2"/>
      <c r="O642" s="2"/>
      <c r="P642" s="2"/>
      <c r="Q642" s="2"/>
      <c r="R642" s="2"/>
      <c r="S642" s="2"/>
    </row>
    <row r="643" spans="3:19" ht="40.5" customHeight="1">
      <c r="C643" s="3"/>
      <c r="D643" s="2"/>
      <c r="E643" s="2"/>
      <c r="F643" s="2"/>
      <c r="G643" s="4"/>
      <c r="H643" s="2"/>
      <c r="I643" s="2"/>
      <c r="J643" s="2"/>
      <c r="K643" s="2"/>
      <c r="L643" s="2"/>
      <c r="M643" s="2"/>
      <c r="N643" s="2"/>
      <c r="O643" s="2"/>
      <c r="P643" s="2"/>
      <c r="Q643" s="2"/>
      <c r="R643" s="2"/>
      <c r="S643" s="2"/>
    </row>
    <row r="644" spans="3:19" ht="40.5" customHeight="1">
      <c r="C644" s="3"/>
      <c r="D644" s="2"/>
      <c r="E644" s="2"/>
      <c r="F644" s="2"/>
      <c r="G644" s="4"/>
      <c r="H644" s="2"/>
      <c r="I644" s="2"/>
      <c r="J644" s="2"/>
      <c r="K644" s="2"/>
      <c r="L644" s="2"/>
      <c r="M644" s="2"/>
      <c r="N644" s="2"/>
      <c r="O644" s="2"/>
      <c r="P644" s="2"/>
      <c r="Q644" s="2"/>
      <c r="R644" s="2"/>
      <c r="S644" s="2"/>
    </row>
    <row r="645" spans="3:19" ht="40.5" customHeight="1">
      <c r="C645" s="3"/>
      <c r="D645" s="2"/>
      <c r="E645" s="2"/>
      <c r="F645" s="2"/>
      <c r="G645" s="4"/>
      <c r="H645" s="2"/>
      <c r="I645" s="2"/>
      <c r="J645" s="2"/>
      <c r="K645" s="2"/>
      <c r="L645" s="2"/>
      <c r="M645" s="2"/>
      <c r="N645" s="2"/>
      <c r="O645" s="2"/>
      <c r="P645" s="2"/>
      <c r="Q645" s="2"/>
      <c r="R645" s="2"/>
      <c r="S645" s="2"/>
    </row>
    <row r="646" spans="3:19" ht="40.5" customHeight="1">
      <c r="C646" s="3"/>
      <c r="D646" s="2"/>
      <c r="E646" s="2"/>
      <c r="F646" s="2"/>
      <c r="G646" s="4"/>
      <c r="H646" s="2"/>
      <c r="I646" s="2"/>
      <c r="J646" s="2"/>
      <c r="K646" s="2"/>
      <c r="L646" s="2"/>
      <c r="M646" s="2"/>
      <c r="N646" s="2"/>
      <c r="O646" s="2"/>
      <c r="P646" s="2"/>
      <c r="Q646" s="2"/>
      <c r="R646" s="2"/>
      <c r="S646" s="2"/>
    </row>
    <row r="647" spans="3:19" ht="40.5" customHeight="1">
      <c r="C647" s="3"/>
      <c r="D647" s="2"/>
      <c r="E647" s="2"/>
      <c r="F647" s="2"/>
      <c r="G647" s="4"/>
      <c r="H647" s="2"/>
      <c r="I647" s="2"/>
      <c r="J647" s="2"/>
      <c r="K647" s="2"/>
      <c r="L647" s="2"/>
      <c r="M647" s="2"/>
      <c r="N647" s="2"/>
      <c r="O647" s="2"/>
      <c r="P647" s="2"/>
      <c r="Q647" s="2"/>
      <c r="R647" s="2"/>
      <c r="S647" s="2"/>
    </row>
    <row r="648" spans="3:19" ht="40.5" customHeight="1">
      <c r="C648" s="3"/>
      <c r="D648" s="2"/>
      <c r="E648" s="2"/>
      <c r="F648" s="2"/>
      <c r="G648" s="4"/>
      <c r="H648" s="2"/>
      <c r="I648" s="2"/>
      <c r="J648" s="2"/>
      <c r="K648" s="2"/>
      <c r="L648" s="2"/>
      <c r="M648" s="2"/>
      <c r="N648" s="2"/>
      <c r="O648" s="2"/>
      <c r="P648" s="2"/>
      <c r="Q648" s="2"/>
      <c r="R648" s="2"/>
      <c r="S648" s="2"/>
    </row>
    <row r="649" spans="3:19" ht="40.5" customHeight="1">
      <c r="C649" s="3"/>
      <c r="D649" s="2"/>
      <c r="E649" s="2"/>
      <c r="F649" s="2"/>
      <c r="G649" s="4"/>
      <c r="H649" s="2"/>
      <c r="I649" s="2"/>
      <c r="J649" s="2"/>
      <c r="K649" s="2"/>
      <c r="L649" s="2"/>
      <c r="M649" s="2"/>
      <c r="N649" s="2"/>
      <c r="O649" s="2"/>
      <c r="P649" s="2"/>
      <c r="Q649" s="2"/>
      <c r="R649" s="2"/>
      <c r="S649" s="2"/>
    </row>
    <row r="650" spans="3:19" ht="40.5" customHeight="1">
      <c r="C650" s="3"/>
      <c r="D650" s="2"/>
      <c r="E650" s="2"/>
      <c r="F650" s="2"/>
      <c r="G650" s="4"/>
      <c r="H650" s="2"/>
      <c r="I650" s="2"/>
      <c r="J650" s="2"/>
      <c r="K650" s="2"/>
      <c r="L650" s="2"/>
      <c r="M650" s="2"/>
      <c r="N650" s="2"/>
      <c r="O650" s="2"/>
      <c r="P650" s="2"/>
      <c r="Q650" s="2"/>
      <c r="R650" s="2"/>
      <c r="S650" s="2"/>
    </row>
    <row r="651" spans="3:19" ht="40.5" customHeight="1">
      <c r="C651" s="3"/>
      <c r="D651" s="2"/>
      <c r="E651" s="2"/>
      <c r="F651" s="2"/>
      <c r="G651" s="4"/>
      <c r="H651" s="2"/>
      <c r="I651" s="2"/>
      <c r="J651" s="2"/>
      <c r="K651" s="2"/>
      <c r="L651" s="2"/>
      <c r="M651" s="2"/>
      <c r="N651" s="2"/>
      <c r="O651" s="2"/>
      <c r="P651" s="2"/>
      <c r="Q651" s="2"/>
      <c r="R651" s="2"/>
      <c r="S651" s="2"/>
    </row>
    <row r="652" spans="3:19" ht="40.5" customHeight="1">
      <c r="C652" s="3"/>
      <c r="D652" s="2"/>
      <c r="E652" s="2"/>
      <c r="F652" s="2"/>
      <c r="G652" s="4"/>
      <c r="H652" s="2"/>
      <c r="I652" s="2"/>
      <c r="J652" s="2"/>
      <c r="K652" s="2"/>
      <c r="L652" s="2"/>
      <c r="M652" s="2"/>
      <c r="N652" s="2"/>
      <c r="O652" s="2"/>
      <c r="P652" s="2"/>
      <c r="Q652" s="2"/>
      <c r="R652" s="2"/>
      <c r="S652" s="2"/>
    </row>
    <row r="653" spans="3:19" ht="40.5" customHeight="1">
      <c r="C653" s="3"/>
      <c r="D653" s="2"/>
      <c r="E653" s="2"/>
      <c r="F653" s="2"/>
      <c r="G653" s="4"/>
      <c r="H653" s="2"/>
      <c r="I653" s="2"/>
      <c r="J653" s="2"/>
      <c r="K653" s="2"/>
      <c r="L653" s="2"/>
      <c r="M653" s="2"/>
      <c r="N653" s="2"/>
      <c r="O653" s="2"/>
      <c r="P653" s="2"/>
      <c r="Q653" s="2"/>
      <c r="R653" s="2"/>
      <c r="S653" s="2"/>
    </row>
    <row r="654" spans="3:19" ht="40.5" customHeight="1">
      <c r="C654" s="3"/>
      <c r="D654" s="2"/>
      <c r="E654" s="2"/>
      <c r="F654" s="2"/>
      <c r="G654" s="4"/>
      <c r="H654" s="2"/>
      <c r="I654" s="2"/>
      <c r="J654" s="2"/>
      <c r="K654" s="2"/>
      <c r="L654" s="2"/>
      <c r="M654" s="2"/>
      <c r="N654" s="2"/>
      <c r="O654" s="2"/>
      <c r="P654" s="2"/>
      <c r="Q654" s="2"/>
      <c r="R654" s="2"/>
      <c r="S654" s="2"/>
    </row>
    <row r="655" spans="3:19" ht="40.5" customHeight="1">
      <c r="C655" s="3"/>
      <c r="D655" s="2"/>
      <c r="E655" s="2"/>
      <c r="F655" s="2"/>
      <c r="G655" s="4"/>
      <c r="H655" s="2"/>
      <c r="I655" s="2"/>
      <c r="J655" s="2"/>
      <c r="K655" s="2"/>
      <c r="L655" s="2"/>
      <c r="M655" s="2"/>
      <c r="N655" s="2"/>
      <c r="O655" s="2"/>
      <c r="P655" s="2"/>
      <c r="Q655" s="2"/>
      <c r="R655" s="2"/>
      <c r="S655" s="2"/>
    </row>
    <row r="656" spans="3:19" ht="40.5" customHeight="1">
      <c r="C656" s="3"/>
      <c r="D656" s="2"/>
      <c r="E656" s="2"/>
      <c r="F656" s="2"/>
      <c r="G656" s="4"/>
      <c r="H656" s="2"/>
      <c r="I656" s="2"/>
      <c r="J656" s="2"/>
      <c r="K656" s="2"/>
      <c r="L656" s="2"/>
      <c r="M656" s="2"/>
      <c r="N656" s="2"/>
      <c r="O656" s="2"/>
      <c r="P656" s="2"/>
      <c r="Q656" s="2"/>
      <c r="R656" s="2"/>
      <c r="S656" s="2"/>
    </row>
    <row r="657" spans="3:19" ht="40.5" customHeight="1">
      <c r="C657" s="3"/>
      <c r="D657" s="2"/>
      <c r="E657" s="2"/>
      <c r="F657" s="2"/>
      <c r="G657" s="4"/>
      <c r="H657" s="2"/>
      <c r="I657" s="2"/>
      <c r="J657" s="2"/>
      <c r="K657" s="2"/>
      <c r="L657" s="2"/>
      <c r="M657" s="2"/>
      <c r="N657" s="2"/>
      <c r="O657" s="2"/>
      <c r="P657" s="2"/>
      <c r="Q657" s="2"/>
      <c r="R657" s="2"/>
      <c r="S657" s="2"/>
    </row>
    <row r="658" spans="3:19" ht="40.5" customHeight="1">
      <c r="C658" s="3"/>
      <c r="D658" s="2"/>
      <c r="E658" s="2"/>
      <c r="F658" s="2"/>
      <c r="G658" s="4"/>
      <c r="H658" s="2"/>
      <c r="I658" s="2"/>
      <c r="J658" s="2"/>
      <c r="K658" s="2"/>
      <c r="L658" s="2"/>
      <c r="M658" s="2"/>
      <c r="N658" s="2"/>
      <c r="O658" s="2"/>
      <c r="P658" s="2"/>
      <c r="Q658" s="2"/>
      <c r="R658" s="2"/>
      <c r="S658" s="2"/>
    </row>
    <row r="659" spans="3:19" ht="40.5" customHeight="1">
      <c r="C659" s="3"/>
      <c r="D659" s="2"/>
      <c r="E659" s="2"/>
      <c r="F659" s="2"/>
      <c r="G659" s="4"/>
      <c r="H659" s="2"/>
      <c r="I659" s="2"/>
      <c r="J659" s="2"/>
      <c r="K659" s="2"/>
      <c r="L659" s="2"/>
      <c r="M659" s="2"/>
      <c r="N659" s="2"/>
      <c r="O659" s="2"/>
      <c r="P659" s="2"/>
      <c r="Q659" s="2"/>
      <c r="R659" s="2"/>
      <c r="S659" s="2"/>
    </row>
    <row r="660" spans="3:19" ht="40.5" customHeight="1">
      <c r="C660" s="3"/>
      <c r="D660" s="2"/>
      <c r="E660" s="2"/>
      <c r="F660" s="2"/>
      <c r="G660" s="4"/>
      <c r="H660" s="2"/>
      <c r="I660" s="2"/>
      <c r="J660" s="2"/>
      <c r="K660" s="2"/>
      <c r="L660" s="2"/>
      <c r="M660" s="2"/>
      <c r="N660" s="2"/>
      <c r="O660" s="2"/>
      <c r="P660" s="2"/>
      <c r="Q660" s="2"/>
      <c r="R660" s="2"/>
      <c r="S660" s="2"/>
    </row>
    <row r="661" spans="3:19" ht="40.5" customHeight="1">
      <c r="C661" s="3"/>
      <c r="D661" s="2"/>
      <c r="E661" s="2"/>
      <c r="F661" s="2"/>
      <c r="G661" s="4"/>
      <c r="H661" s="2"/>
      <c r="I661" s="2"/>
      <c r="J661" s="2"/>
      <c r="K661" s="2"/>
      <c r="L661" s="2"/>
      <c r="M661" s="2"/>
      <c r="N661" s="2"/>
      <c r="O661" s="2"/>
      <c r="P661" s="2"/>
      <c r="Q661" s="2"/>
      <c r="R661" s="2"/>
      <c r="S661" s="2"/>
    </row>
    <row r="662" spans="3:19" ht="40.5" customHeight="1">
      <c r="C662" s="3"/>
      <c r="D662" s="2"/>
      <c r="E662" s="2"/>
      <c r="F662" s="2"/>
      <c r="G662" s="4"/>
      <c r="H662" s="2"/>
      <c r="I662" s="2"/>
      <c r="J662" s="2"/>
      <c r="K662" s="2"/>
      <c r="L662" s="2"/>
      <c r="M662" s="2"/>
      <c r="N662" s="2"/>
      <c r="O662" s="2"/>
      <c r="P662" s="2"/>
      <c r="Q662" s="2"/>
      <c r="R662" s="2"/>
      <c r="S662" s="2"/>
    </row>
    <row r="663" spans="3:19" ht="40.5" customHeight="1">
      <c r="C663" s="3"/>
      <c r="D663" s="2"/>
      <c r="E663" s="2"/>
      <c r="F663" s="2"/>
      <c r="G663" s="4"/>
      <c r="H663" s="2"/>
      <c r="I663" s="2"/>
      <c r="J663" s="2"/>
      <c r="K663" s="2"/>
      <c r="L663" s="2"/>
      <c r="M663" s="2"/>
      <c r="N663" s="2"/>
      <c r="O663" s="2"/>
      <c r="P663" s="2"/>
      <c r="Q663" s="2"/>
      <c r="R663" s="2"/>
      <c r="S663" s="2"/>
    </row>
    <row r="664" spans="3:19" ht="40.5" customHeight="1">
      <c r="C664" s="3"/>
      <c r="D664" s="2"/>
      <c r="E664" s="2"/>
      <c r="F664" s="2"/>
      <c r="G664" s="4"/>
      <c r="H664" s="2"/>
      <c r="I664" s="2"/>
      <c r="J664" s="2"/>
      <c r="K664" s="2"/>
      <c r="L664" s="2"/>
      <c r="M664" s="2"/>
      <c r="N664" s="2"/>
      <c r="O664" s="2"/>
      <c r="P664" s="2"/>
      <c r="Q664" s="2"/>
      <c r="R664" s="2"/>
      <c r="S664" s="2"/>
    </row>
    <row r="665" spans="3:19" ht="40.5" customHeight="1">
      <c r="C665" s="3"/>
      <c r="D665" s="2"/>
      <c r="E665" s="2"/>
      <c r="F665" s="2"/>
      <c r="G665" s="4"/>
      <c r="H665" s="2"/>
      <c r="I665" s="2"/>
      <c r="J665" s="2"/>
      <c r="K665" s="2"/>
      <c r="L665" s="2"/>
      <c r="M665" s="2"/>
      <c r="N665" s="2"/>
      <c r="O665" s="2"/>
      <c r="P665" s="2"/>
      <c r="Q665" s="2"/>
      <c r="R665" s="2"/>
      <c r="S665" s="2"/>
    </row>
    <row r="666" spans="3:19" ht="40.5" customHeight="1">
      <c r="C666" s="3"/>
      <c r="D666" s="2"/>
      <c r="E666" s="2"/>
      <c r="F666" s="2"/>
      <c r="G666" s="4"/>
      <c r="H666" s="2"/>
      <c r="I666" s="2"/>
      <c r="J666" s="2"/>
      <c r="K666" s="2"/>
      <c r="L666" s="2"/>
      <c r="M666" s="2"/>
      <c r="N666" s="2"/>
      <c r="O666" s="2"/>
      <c r="P666" s="2"/>
      <c r="Q666" s="2"/>
      <c r="R666" s="2"/>
      <c r="S666" s="2"/>
    </row>
    <row r="667" spans="3:19" ht="40.5" customHeight="1">
      <c r="C667" s="3"/>
      <c r="D667" s="2"/>
      <c r="E667" s="2"/>
      <c r="F667" s="2"/>
      <c r="G667" s="4"/>
      <c r="H667" s="2"/>
      <c r="I667" s="2"/>
      <c r="J667" s="2"/>
      <c r="K667" s="2"/>
      <c r="L667" s="2"/>
      <c r="M667" s="2"/>
      <c r="N667" s="2"/>
      <c r="O667" s="2"/>
      <c r="P667" s="2"/>
      <c r="Q667" s="2"/>
      <c r="R667" s="2"/>
      <c r="S667" s="2"/>
    </row>
    <row r="668" spans="3:19" ht="40.5" customHeight="1">
      <c r="C668" s="3"/>
      <c r="D668" s="2"/>
      <c r="E668" s="2"/>
      <c r="F668" s="2"/>
      <c r="G668" s="4"/>
      <c r="H668" s="2"/>
      <c r="I668" s="2"/>
      <c r="J668" s="2"/>
      <c r="K668" s="2"/>
      <c r="L668" s="2"/>
      <c r="M668" s="2"/>
      <c r="N668" s="2"/>
      <c r="O668" s="2"/>
      <c r="P668" s="2"/>
      <c r="Q668" s="2"/>
      <c r="R668" s="2"/>
      <c r="S668" s="2"/>
    </row>
    <row r="669" spans="3:19" ht="40.5" customHeight="1">
      <c r="C669" s="3"/>
      <c r="D669" s="2"/>
      <c r="E669" s="2"/>
      <c r="F669" s="2"/>
      <c r="G669" s="4"/>
      <c r="H669" s="2"/>
      <c r="I669" s="2"/>
      <c r="J669" s="2"/>
      <c r="K669" s="2"/>
      <c r="L669" s="2"/>
      <c r="M669" s="2"/>
      <c r="N669" s="2"/>
      <c r="O669" s="2"/>
      <c r="P669" s="2"/>
      <c r="Q669" s="2"/>
      <c r="R669" s="2"/>
      <c r="S669" s="2"/>
    </row>
    <row r="670" spans="3:19" ht="40.5" customHeight="1">
      <c r="C670" s="3"/>
      <c r="D670" s="2"/>
      <c r="E670" s="2"/>
      <c r="F670" s="2"/>
      <c r="G670" s="4"/>
      <c r="H670" s="2"/>
      <c r="I670" s="2"/>
      <c r="J670" s="2"/>
      <c r="K670" s="2"/>
      <c r="L670" s="2"/>
      <c r="M670" s="2"/>
      <c r="N670" s="2"/>
      <c r="O670" s="2"/>
      <c r="P670" s="2"/>
      <c r="Q670" s="2"/>
      <c r="R670" s="2"/>
      <c r="S670" s="2"/>
    </row>
    <row r="671" spans="3:19" ht="40.5" customHeight="1">
      <c r="C671" s="3"/>
      <c r="D671" s="2"/>
      <c r="E671" s="2"/>
      <c r="F671" s="2"/>
      <c r="G671" s="4"/>
      <c r="H671" s="2"/>
      <c r="I671" s="2"/>
      <c r="J671" s="2"/>
      <c r="K671" s="2"/>
      <c r="L671" s="2"/>
      <c r="M671" s="2"/>
      <c r="N671" s="2"/>
      <c r="O671" s="2"/>
      <c r="P671" s="2"/>
      <c r="Q671" s="2"/>
      <c r="R671" s="2"/>
      <c r="S671" s="2"/>
    </row>
    <row r="672" spans="3:19" ht="40.5" customHeight="1">
      <c r="C672" s="3"/>
      <c r="D672" s="2"/>
      <c r="E672" s="2"/>
      <c r="F672" s="2"/>
      <c r="G672" s="4"/>
      <c r="H672" s="2"/>
      <c r="I672" s="2"/>
      <c r="J672" s="2"/>
      <c r="K672" s="2"/>
      <c r="L672" s="2"/>
      <c r="M672" s="2"/>
      <c r="N672" s="2"/>
      <c r="O672" s="2"/>
      <c r="P672" s="2"/>
      <c r="Q672" s="2"/>
      <c r="R672" s="2"/>
      <c r="S672" s="2"/>
    </row>
    <row r="673" spans="3:19" ht="40.5" customHeight="1">
      <c r="C673" s="3"/>
      <c r="D673" s="2"/>
      <c r="E673" s="2"/>
      <c r="F673" s="2"/>
      <c r="G673" s="4"/>
      <c r="H673" s="2"/>
      <c r="I673" s="2"/>
      <c r="J673" s="2"/>
      <c r="K673" s="2"/>
      <c r="L673" s="2"/>
      <c r="M673" s="2"/>
      <c r="N673" s="2"/>
      <c r="O673" s="2"/>
      <c r="P673" s="2"/>
      <c r="Q673" s="2"/>
      <c r="R673" s="2"/>
      <c r="S673" s="2"/>
    </row>
    <row r="674" spans="3:19" ht="40.5" customHeight="1">
      <c r="C674" s="3"/>
      <c r="D674" s="2"/>
      <c r="E674" s="2"/>
      <c r="F674" s="2"/>
      <c r="G674" s="4"/>
      <c r="H674" s="2"/>
      <c r="I674" s="2"/>
      <c r="J674" s="2"/>
      <c r="K674" s="2"/>
      <c r="L674" s="2"/>
      <c r="M674" s="2"/>
      <c r="N674" s="2"/>
      <c r="O674" s="2"/>
      <c r="P674" s="2"/>
      <c r="Q674" s="2"/>
      <c r="R674" s="2"/>
      <c r="S674" s="2"/>
    </row>
    <row r="675" spans="3:19" ht="40.5" customHeight="1">
      <c r="C675" s="3"/>
      <c r="D675" s="2"/>
      <c r="E675" s="2"/>
      <c r="F675" s="2"/>
      <c r="G675" s="4"/>
      <c r="H675" s="2"/>
      <c r="I675" s="2"/>
      <c r="J675" s="2"/>
      <c r="K675" s="2"/>
      <c r="L675" s="2"/>
      <c r="M675" s="2"/>
      <c r="N675" s="2"/>
      <c r="O675" s="2"/>
      <c r="P675" s="2"/>
      <c r="Q675" s="2"/>
      <c r="R675" s="2"/>
      <c r="S675" s="2"/>
    </row>
    <row r="676" spans="3:19" ht="40.5" customHeight="1">
      <c r="C676" s="3"/>
      <c r="D676" s="2"/>
      <c r="E676" s="2"/>
      <c r="F676" s="2"/>
      <c r="G676" s="4"/>
      <c r="H676" s="2"/>
      <c r="I676" s="2"/>
      <c r="J676" s="2"/>
      <c r="K676" s="2"/>
      <c r="L676" s="2"/>
      <c r="M676" s="2"/>
      <c r="N676" s="2"/>
      <c r="O676" s="2"/>
      <c r="P676" s="2"/>
      <c r="Q676" s="2"/>
      <c r="R676" s="2"/>
      <c r="S676" s="2"/>
    </row>
    <row r="677" spans="3:19" ht="40.5" customHeight="1">
      <c r="C677" s="3"/>
      <c r="D677" s="2"/>
      <c r="E677" s="2"/>
      <c r="F677" s="2"/>
      <c r="G677" s="4"/>
      <c r="H677" s="2"/>
      <c r="I677" s="2"/>
      <c r="J677" s="2"/>
      <c r="K677" s="2"/>
      <c r="L677" s="2"/>
      <c r="M677" s="2"/>
      <c r="N677" s="2"/>
      <c r="O677" s="2"/>
      <c r="P677" s="2"/>
      <c r="Q677" s="2"/>
      <c r="R677" s="2"/>
      <c r="S677" s="2"/>
    </row>
    <row r="678" spans="3:19" ht="40.5" customHeight="1">
      <c r="C678" s="3"/>
      <c r="D678" s="2"/>
      <c r="E678" s="2"/>
      <c r="F678" s="2"/>
      <c r="G678" s="4"/>
      <c r="H678" s="2"/>
      <c r="I678" s="2"/>
      <c r="J678" s="2"/>
      <c r="K678" s="2"/>
      <c r="L678" s="2"/>
      <c r="M678" s="2"/>
      <c r="N678" s="2"/>
      <c r="O678" s="2"/>
      <c r="P678" s="2"/>
      <c r="Q678" s="2"/>
      <c r="R678" s="2"/>
      <c r="S678" s="2"/>
    </row>
    <row r="679" spans="3:19" ht="40.5" customHeight="1">
      <c r="C679" s="3"/>
      <c r="D679" s="2"/>
      <c r="E679" s="2"/>
      <c r="F679" s="2"/>
      <c r="G679" s="4"/>
      <c r="H679" s="2"/>
      <c r="I679" s="2"/>
      <c r="J679" s="2"/>
      <c r="K679" s="2"/>
      <c r="L679" s="2"/>
      <c r="M679" s="2"/>
      <c r="N679" s="2"/>
      <c r="O679" s="2"/>
      <c r="P679" s="2"/>
      <c r="Q679" s="2"/>
      <c r="R679" s="2"/>
      <c r="S679" s="2"/>
    </row>
    <row r="680" spans="3:19" ht="40.5" customHeight="1">
      <c r="C680" s="3"/>
      <c r="D680" s="2"/>
      <c r="E680" s="2"/>
      <c r="F680" s="2"/>
      <c r="G680" s="4"/>
      <c r="H680" s="2"/>
      <c r="I680" s="2"/>
      <c r="J680" s="2"/>
      <c r="K680" s="2"/>
      <c r="L680" s="2"/>
      <c r="M680" s="2"/>
      <c r="N680" s="2"/>
      <c r="O680" s="2"/>
      <c r="P680" s="2"/>
      <c r="Q680" s="2"/>
      <c r="R680" s="2"/>
      <c r="S680" s="2"/>
    </row>
    <row r="681" spans="3:19" ht="40.5" customHeight="1">
      <c r="C681" s="3"/>
      <c r="D681" s="2"/>
      <c r="E681" s="2"/>
      <c r="F681" s="2"/>
      <c r="G681" s="4"/>
      <c r="H681" s="2"/>
      <c r="I681" s="2"/>
      <c r="J681" s="2"/>
      <c r="K681" s="2"/>
      <c r="L681" s="2"/>
      <c r="M681" s="2"/>
      <c r="N681" s="2"/>
      <c r="O681" s="2"/>
      <c r="P681" s="2"/>
      <c r="Q681" s="2"/>
      <c r="R681" s="2"/>
      <c r="S681" s="2"/>
    </row>
    <row r="682" spans="3:19" ht="40.5" customHeight="1">
      <c r="C682" s="3"/>
      <c r="D682" s="2"/>
      <c r="E682" s="2"/>
      <c r="F682" s="2"/>
      <c r="G682" s="4"/>
      <c r="H682" s="2"/>
      <c r="I682" s="2"/>
      <c r="J682" s="2"/>
      <c r="K682" s="2"/>
      <c r="L682" s="2"/>
      <c r="M682" s="2"/>
      <c r="N682" s="2"/>
      <c r="O682" s="2"/>
      <c r="P682" s="2"/>
      <c r="Q682" s="2"/>
      <c r="R682" s="2"/>
      <c r="S682" s="2"/>
    </row>
    <row r="683" spans="3:19" ht="40.5" customHeight="1">
      <c r="C683" s="3"/>
      <c r="D683" s="2"/>
      <c r="E683" s="2"/>
      <c r="F683" s="2"/>
      <c r="G683" s="4"/>
      <c r="H683" s="2"/>
      <c r="I683" s="2"/>
      <c r="J683" s="2"/>
      <c r="K683" s="2"/>
      <c r="L683" s="2"/>
      <c r="M683" s="2"/>
      <c r="N683" s="2"/>
      <c r="O683" s="2"/>
      <c r="P683" s="2"/>
      <c r="Q683" s="2"/>
      <c r="R683" s="2"/>
      <c r="S683" s="2"/>
    </row>
    <row r="684" spans="3:19" ht="40.5" customHeight="1">
      <c r="C684" s="3"/>
      <c r="D684" s="2"/>
      <c r="E684" s="2"/>
      <c r="F684" s="2"/>
      <c r="G684" s="4"/>
      <c r="H684" s="2"/>
      <c r="I684" s="2"/>
      <c r="J684" s="2"/>
      <c r="K684" s="2"/>
      <c r="L684" s="2"/>
      <c r="M684" s="2"/>
      <c r="N684" s="2"/>
      <c r="O684" s="2"/>
      <c r="P684" s="2"/>
      <c r="Q684" s="2"/>
      <c r="R684" s="2"/>
      <c r="S684" s="2"/>
    </row>
    <row r="685" spans="3:19" ht="40.5" customHeight="1">
      <c r="C685" s="3"/>
      <c r="D685" s="2"/>
      <c r="E685" s="2"/>
      <c r="F685" s="2"/>
      <c r="G685" s="4"/>
      <c r="H685" s="2"/>
      <c r="I685" s="2"/>
      <c r="J685" s="2"/>
      <c r="K685" s="2"/>
      <c r="L685" s="2"/>
      <c r="M685" s="2"/>
      <c r="N685" s="2"/>
      <c r="O685" s="2"/>
      <c r="P685" s="2"/>
      <c r="Q685" s="2"/>
      <c r="R685" s="2"/>
      <c r="S685" s="2"/>
    </row>
    <row r="686" spans="3:19" ht="40.5" customHeight="1">
      <c r="C686" s="3"/>
      <c r="D686" s="2"/>
      <c r="E686" s="2"/>
      <c r="F686" s="2"/>
      <c r="G686" s="4"/>
      <c r="H686" s="2"/>
      <c r="I686" s="2"/>
      <c r="J686" s="2"/>
      <c r="K686" s="2"/>
      <c r="L686" s="2"/>
      <c r="M686" s="2"/>
      <c r="N686" s="2"/>
      <c r="O686" s="2"/>
      <c r="P686" s="2"/>
      <c r="Q686" s="2"/>
      <c r="R686" s="2"/>
      <c r="S686" s="2"/>
    </row>
    <row r="687" spans="3:19" ht="40.5" customHeight="1">
      <c r="C687" s="3"/>
      <c r="D687" s="2"/>
      <c r="E687" s="2"/>
      <c r="F687" s="2"/>
      <c r="G687" s="4"/>
      <c r="H687" s="2"/>
      <c r="I687" s="2"/>
      <c r="J687" s="2"/>
      <c r="K687" s="2"/>
      <c r="L687" s="2"/>
      <c r="M687" s="2"/>
      <c r="N687" s="2"/>
      <c r="O687" s="2"/>
      <c r="P687" s="2"/>
      <c r="Q687" s="2"/>
      <c r="R687" s="2"/>
      <c r="S687" s="2"/>
    </row>
    <row r="688" spans="3:19" ht="40.5" customHeight="1">
      <c r="C688" s="3"/>
      <c r="D688" s="2"/>
      <c r="E688" s="2"/>
      <c r="F688" s="2"/>
      <c r="G688" s="4"/>
      <c r="H688" s="2"/>
      <c r="I688" s="2"/>
      <c r="J688" s="2"/>
      <c r="K688" s="2"/>
      <c r="L688" s="2"/>
      <c r="M688" s="2"/>
      <c r="N688" s="2"/>
      <c r="O688" s="2"/>
      <c r="P688" s="2"/>
      <c r="Q688" s="2"/>
      <c r="R688" s="2"/>
      <c r="S688" s="2"/>
    </row>
    <row r="689" spans="3:19" ht="40.5" customHeight="1">
      <c r="C689" s="3"/>
      <c r="D689" s="2"/>
      <c r="E689" s="2"/>
      <c r="F689" s="2"/>
      <c r="G689" s="4"/>
      <c r="H689" s="2"/>
      <c r="I689" s="2"/>
      <c r="J689" s="2"/>
      <c r="K689" s="2"/>
      <c r="L689" s="2"/>
      <c r="M689" s="2"/>
      <c r="N689" s="2"/>
      <c r="O689" s="2"/>
      <c r="P689" s="2"/>
      <c r="Q689" s="2"/>
      <c r="R689" s="2"/>
      <c r="S689" s="2"/>
    </row>
    <row r="690" spans="3:19" ht="40.5" customHeight="1">
      <c r="C690" s="3"/>
      <c r="D690" s="2"/>
      <c r="E690" s="2"/>
      <c r="F690" s="2"/>
      <c r="G690" s="4"/>
      <c r="H690" s="2"/>
      <c r="I690" s="2"/>
      <c r="J690" s="2"/>
      <c r="K690" s="2"/>
      <c r="L690" s="2"/>
      <c r="M690" s="2"/>
      <c r="N690" s="2"/>
      <c r="O690" s="2"/>
      <c r="P690" s="2"/>
      <c r="Q690" s="2"/>
      <c r="R690" s="2"/>
      <c r="S690" s="2"/>
    </row>
    <row r="691" spans="3:19" ht="40.5" customHeight="1">
      <c r="C691" s="3"/>
      <c r="D691" s="2"/>
      <c r="E691" s="2"/>
      <c r="F691" s="2"/>
      <c r="G691" s="4"/>
      <c r="H691" s="2"/>
      <c r="I691" s="2"/>
      <c r="J691" s="2"/>
      <c r="K691" s="2"/>
      <c r="L691" s="2"/>
      <c r="M691" s="2"/>
      <c r="N691" s="2"/>
      <c r="O691" s="2"/>
      <c r="P691" s="2"/>
      <c r="Q691" s="2"/>
      <c r="R691" s="2"/>
      <c r="S691" s="2"/>
    </row>
    <row r="692" spans="3:19" ht="40.5" customHeight="1">
      <c r="C692" s="3"/>
      <c r="D692" s="2"/>
      <c r="E692" s="2"/>
      <c r="F692" s="2"/>
      <c r="G692" s="4"/>
      <c r="H692" s="2"/>
      <c r="I692" s="2"/>
      <c r="J692" s="2"/>
      <c r="K692" s="2"/>
      <c r="L692" s="2"/>
      <c r="M692" s="2"/>
      <c r="N692" s="2"/>
      <c r="O692" s="2"/>
      <c r="P692" s="2"/>
      <c r="Q692" s="2"/>
      <c r="R692" s="2"/>
      <c r="S692" s="2"/>
    </row>
  </sheetData>
  <autoFilter ref="A8:AD8" xr:uid="{D5B0229D-F25F-40EE-960A-634C3833B3B3}"/>
  <mergeCells count="2">
    <mergeCell ref="A1:B1"/>
    <mergeCell ref="C13:C14"/>
  </mergeCells>
  <phoneticPr fontId="32"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r:uid="{624F7CF8-F00F-E449-94FD-B29EDAB6D8AD}">
          <x14:formula1>
            <xm:f>'Pick Lists'!$E$2:$E$6</xm:f>
          </x14:formula1>
          <xm:sqref>E34:E108 E9:E10 E12</xm:sqref>
        </x14:dataValidation>
        <x14:dataValidation type="list" allowBlank="1" showInputMessage="1" showErrorMessage="1" xr:uid="{EB6A2DE3-5124-584C-94DE-FB123FD72FC1}">
          <x14:formula1>
            <xm:f>'Pick Lists'!$M$2:$M$8</xm:f>
          </x14:formula1>
          <xm:sqref>S58:S77 S79:S108 R9:R10 R12:R22 R26:R108</xm:sqref>
        </x14:dataValidation>
        <x14:dataValidation type="list" allowBlank="1" showInputMessage="1" showErrorMessage="1" xr:uid="{189061EC-2923-44AF-8DEB-50E85FA2EA1D}">
          <x14:formula1>
            <xm:f>'Pick Lists'!$Q$2:$Q$3</xm:f>
          </x14:formula1>
          <xm:sqref>F34:F108 F12 T9:T10 F9:F10 T12:T22 T26:T108</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2159E25E-4B25-DE43-A45B-64AD1AB1A606}">
          <x14:formula1>
            <xm:f>'Pick Lists'!$A$2:$A$10</xm:f>
          </x14:formula1>
          <xm:sqref>D34:E108 E9:E10 E12</xm:sqref>
        </x14:dataValidation>
        <x14:dataValidation type="list" allowBlank="1" showInputMessage="1" showErrorMessage="1" xr:uid="{0A5FB46F-FC76-49FE-AF0A-8BDCB473ABCB}">
          <x14:formula1>
            <xm:f>'Pick Lists'!$U$2:$U$12</xm:f>
          </x14:formula1>
          <xm:sqref>C4:C6</xm:sqref>
        </x14:dataValidation>
        <x14:dataValidation type="list" allowBlank="1" showInputMessage="1" showErrorMessage="1" xr:uid="{C96F1382-9ECA-4461-BC5F-EFD8B70D3E3E}">
          <x14:formula1>
            <xm:f>'Pick Lists'!$A$2:$A$6</xm:f>
          </x14:formula1>
          <xm:sqref>D9:D10 D12:D22 D26:D33</xm:sqref>
        </x14:dataValidation>
        <x14:dataValidation type="list" allowBlank="1" showInputMessage="1" showErrorMessage="1" xr:uid="{F61DC8C0-14CD-2648-8AFA-48809E13C754}">
          <x14:formula1>
            <xm:f>'Pick Lists'!$G$2:$G$7</xm:f>
          </x14:formula1>
          <xm:sqref>H26:H108 M9:M10 H9:H10 H12:H22 M12:M22 M26:M108</xm:sqref>
        </x14:dataValidation>
        <x14:dataValidation type="list" allowBlank="1" showInputMessage="1" showErrorMessage="1" xr:uid="{AAD1A9D4-1B77-E44B-8277-4903665FC531}">
          <x14:formula1>
            <xm:f>'Pick Lists'!$K$2:$K$7</xm:f>
          </x14:formula1>
          <xm:sqref>Q9:Q10 Q12:Q22 Q26:Q108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48"/>
  <sheetViews>
    <sheetView zoomScale="80" zoomScaleNormal="80" workbookViewId="0">
      <selection activeCell="C14" sqref="C14:C20"/>
    </sheetView>
  </sheetViews>
  <sheetFormatPr defaultColWidth="11" defaultRowHeight="15.6"/>
  <cols>
    <col min="1" max="1" width="19" customWidth="1"/>
    <col min="2" max="2" width="34.5" style="6" customWidth="1"/>
    <col min="3" max="6" width="34.5" customWidth="1"/>
    <col min="8" max="8" width="67" customWidth="1"/>
  </cols>
  <sheetData>
    <row r="1" spans="1:8">
      <c r="A1" s="153"/>
      <c r="B1" s="363" t="s">
        <v>345</v>
      </c>
      <c r="C1" s="363"/>
      <c r="D1" s="363"/>
      <c r="E1" s="153"/>
      <c r="F1" s="153"/>
      <c r="G1" s="153"/>
      <c r="H1" s="153"/>
    </row>
    <row r="2" spans="1:8" ht="30.75" customHeight="1">
      <c r="A2" s="153"/>
      <c r="B2" s="344" t="s">
        <v>346</v>
      </c>
      <c r="C2" s="344"/>
      <c r="D2" s="344"/>
      <c r="E2" s="153"/>
      <c r="F2" s="153"/>
      <c r="G2" s="153"/>
      <c r="H2" s="153"/>
    </row>
    <row r="3" spans="1:8" ht="7.5" customHeight="1">
      <c r="A3" s="153"/>
      <c r="B3" s="153"/>
      <c r="C3" s="153"/>
      <c r="D3" s="153"/>
      <c r="E3" s="153"/>
      <c r="F3" s="153"/>
      <c r="G3" s="153"/>
      <c r="H3" s="153"/>
    </row>
    <row r="4" spans="1:8" ht="32.25" customHeight="1">
      <c r="A4" s="153"/>
      <c r="B4" s="344" t="s">
        <v>347</v>
      </c>
      <c r="C4" s="344"/>
      <c r="D4" s="344"/>
      <c r="E4" s="153"/>
      <c r="F4" s="153"/>
      <c r="G4" s="153"/>
      <c r="H4" s="153"/>
    </row>
    <row r="5" spans="1:8" ht="7.5" customHeight="1">
      <c r="A5" s="154"/>
      <c r="B5" s="154"/>
      <c r="C5" s="154"/>
      <c r="D5" s="154"/>
      <c r="E5" s="153"/>
      <c r="F5" s="153"/>
      <c r="G5" s="153"/>
      <c r="H5" s="153"/>
    </row>
    <row r="6" spans="1:8">
      <c r="A6" s="153"/>
      <c r="B6" s="364" t="s">
        <v>348</v>
      </c>
      <c r="C6" s="364"/>
      <c r="D6" s="364"/>
      <c r="E6" s="153"/>
      <c r="F6" s="153"/>
      <c r="G6" s="153"/>
      <c r="H6" s="153"/>
    </row>
    <row r="7" spans="1:8">
      <c r="A7" s="153"/>
      <c r="B7" s="153"/>
      <c r="C7" s="154"/>
      <c r="D7" s="154"/>
      <c r="E7" s="153"/>
      <c r="F7" s="153"/>
      <c r="G7" s="153"/>
      <c r="H7" s="153"/>
    </row>
    <row r="8" spans="1:8" ht="33.950000000000003" customHeight="1">
      <c r="A8" s="153"/>
      <c r="B8" s="345" t="s">
        <v>349</v>
      </c>
      <c r="C8" s="345"/>
      <c r="D8" s="345"/>
      <c r="E8" s="345"/>
      <c r="F8" s="153"/>
      <c r="G8" s="153"/>
      <c r="H8" s="153"/>
    </row>
    <row r="9" spans="1:8">
      <c r="A9" s="155"/>
      <c r="B9" s="155"/>
      <c r="C9" s="155"/>
      <c r="D9" s="155"/>
      <c r="E9" s="155"/>
      <c r="F9" s="153"/>
      <c r="G9" s="153"/>
      <c r="H9" s="153"/>
    </row>
    <row r="10" spans="1:8">
      <c r="A10" s="153"/>
      <c r="B10" s="153"/>
      <c r="C10" s="154"/>
      <c r="D10" s="153"/>
      <c r="E10" s="153"/>
      <c r="F10" s="153"/>
      <c r="G10" s="153"/>
      <c r="H10" s="153"/>
    </row>
    <row r="11" spans="1:8" s="33" customFormat="1">
      <c r="A11" s="192" t="s">
        <v>350</v>
      </c>
      <c r="B11" s="193" t="s">
        <v>351</v>
      </c>
      <c r="C11" s="194" t="s">
        <v>352</v>
      </c>
      <c r="D11" s="195" t="s">
        <v>353</v>
      </c>
      <c r="E11" s="194" t="s">
        <v>354</v>
      </c>
      <c r="F11" s="226" t="s">
        <v>355</v>
      </c>
      <c r="G11" s="156"/>
      <c r="H11" s="156"/>
    </row>
    <row r="12" spans="1:8" ht="84" customHeight="1">
      <c r="A12" s="341" t="s">
        <v>89</v>
      </c>
      <c r="B12" s="157" t="s">
        <v>356</v>
      </c>
      <c r="C12" s="158" t="s">
        <v>357</v>
      </c>
      <c r="D12" s="196" t="s">
        <v>358</v>
      </c>
      <c r="E12" s="217" t="s">
        <v>359</v>
      </c>
      <c r="F12" s="198" t="s">
        <v>360</v>
      </c>
      <c r="G12" s="159" t="s">
        <v>361</v>
      </c>
      <c r="H12" s="153"/>
    </row>
    <row r="13" spans="1:8" ht="15.95" customHeight="1">
      <c r="A13" s="342"/>
      <c r="B13" s="160" t="s">
        <v>114</v>
      </c>
      <c r="C13" s="161" t="s">
        <v>114</v>
      </c>
      <c r="D13" s="197" t="s">
        <v>114</v>
      </c>
      <c r="E13" s="218" t="s">
        <v>362</v>
      </c>
      <c r="F13" s="198" t="s">
        <v>363</v>
      </c>
      <c r="G13" s="159" t="s">
        <v>364</v>
      </c>
      <c r="H13" s="153"/>
    </row>
    <row r="14" spans="1:8" ht="28.5">
      <c r="A14" s="342"/>
      <c r="B14" s="163" t="s">
        <v>365</v>
      </c>
      <c r="C14" s="162" t="s">
        <v>366</v>
      </c>
      <c r="D14" s="198" t="s">
        <v>367</v>
      </c>
      <c r="E14" s="170" t="s">
        <v>368</v>
      </c>
      <c r="F14" s="227" t="s">
        <v>369</v>
      </c>
      <c r="G14" s="5" t="s">
        <v>370</v>
      </c>
      <c r="H14" s="153"/>
    </row>
    <row r="15" spans="1:8">
      <c r="A15" s="342"/>
      <c r="B15" s="160" t="s">
        <v>350</v>
      </c>
      <c r="C15" s="161" t="s">
        <v>350</v>
      </c>
      <c r="D15" s="197" t="s">
        <v>350</v>
      </c>
      <c r="E15" s="219" t="s">
        <v>350</v>
      </c>
      <c r="F15" s="228" t="s">
        <v>350</v>
      </c>
      <c r="G15" s="5"/>
      <c r="H15" s="153"/>
    </row>
    <row r="16" spans="1:8" ht="28.5">
      <c r="A16" s="342"/>
      <c r="B16" s="163" t="s">
        <v>371</v>
      </c>
      <c r="C16" s="162" t="s">
        <v>372</v>
      </c>
      <c r="D16" s="199" t="s">
        <v>373</v>
      </c>
      <c r="E16" s="220" t="s">
        <v>374</v>
      </c>
      <c r="F16" s="229" t="s">
        <v>375</v>
      </c>
      <c r="G16" s="5" t="s">
        <v>376</v>
      </c>
      <c r="H16" s="153"/>
    </row>
    <row r="17" spans="1:9" ht="12.75" customHeight="1">
      <c r="A17" s="343"/>
      <c r="B17" s="160" t="s">
        <v>350</v>
      </c>
      <c r="C17" s="166" t="s">
        <v>350</v>
      </c>
      <c r="D17" s="197" t="s">
        <v>350</v>
      </c>
      <c r="E17" s="219" t="s">
        <v>350</v>
      </c>
      <c r="F17" s="228" t="s">
        <v>350</v>
      </c>
      <c r="G17" s="5"/>
      <c r="H17" s="153"/>
    </row>
    <row r="18" spans="1:9" s="244" customFormat="1" ht="141.75" customHeight="1">
      <c r="A18" s="346" t="s">
        <v>95</v>
      </c>
      <c r="B18" s="237" t="s">
        <v>377</v>
      </c>
      <c r="C18" s="238" t="s">
        <v>378</v>
      </c>
      <c r="D18" s="239" t="s">
        <v>379</v>
      </c>
      <c r="E18" s="240" t="s">
        <v>380</v>
      </c>
      <c r="F18" s="241" t="s">
        <v>381</v>
      </c>
      <c r="G18" s="242" t="s">
        <v>382</v>
      </c>
      <c r="H18" s="243"/>
      <c r="I18" s="56"/>
    </row>
    <row r="19" spans="1:9" ht="21.75" customHeight="1">
      <c r="A19" s="346"/>
      <c r="B19" s="167" t="s">
        <v>350</v>
      </c>
      <c r="C19" s="168" t="s">
        <v>350</v>
      </c>
      <c r="D19" s="200" t="s">
        <v>350</v>
      </c>
      <c r="E19" s="168" t="s">
        <v>350</v>
      </c>
      <c r="F19" s="200" t="s">
        <v>350</v>
      </c>
      <c r="G19" s="5"/>
      <c r="H19" s="154"/>
      <c r="I19" s="6"/>
    </row>
    <row r="20" spans="1:9" ht="74.25" customHeight="1">
      <c r="A20" s="346"/>
      <c r="B20" s="165" t="s">
        <v>365</v>
      </c>
      <c r="C20" s="169" t="s">
        <v>366</v>
      </c>
      <c r="D20" s="201" t="s">
        <v>367</v>
      </c>
      <c r="E20" s="169" t="s">
        <v>368</v>
      </c>
      <c r="F20" s="201" t="s">
        <v>369</v>
      </c>
      <c r="G20" s="5" t="s">
        <v>370</v>
      </c>
      <c r="H20" s="153"/>
      <c r="I20" s="6"/>
    </row>
    <row r="21" spans="1:9">
      <c r="A21" s="346"/>
      <c r="B21" s="162" t="s">
        <v>350</v>
      </c>
      <c r="C21" s="164" t="s">
        <v>350</v>
      </c>
      <c r="D21" s="202" t="s">
        <v>350</v>
      </c>
      <c r="E21" s="163" t="s">
        <v>350</v>
      </c>
      <c r="F21" s="202" t="s">
        <v>350</v>
      </c>
      <c r="G21" s="5"/>
      <c r="H21" s="153"/>
      <c r="I21" s="6"/>
    </row>
    <row r="22" spans="1:9" ht="28.5">
      <c r="A22" s="346"/>
      <c r="B22" s="171" t="s">
        <v>383</v>
      </c>
      <c r="C22" s="172" t="s">
        <v>384</v>
      </c>
      <c r="D22" s="203" t="s">
        <v>385</v>
      </c>
      <c r="E22" s="178" t="s">
        <v>386</v>
      </c>
      <c r="F22" s="203" t="s">
        <v>387</v>
      </c>
      <c r="G22" s="5" t="s">
        <v>388</v>
      </c>
      <c r="H22" s="154"/>
    </row>
    <row r="23" spans="1:9">
      <c r="A23" s="346"/>
      <c r="B23" s="173" t="s">
        <v>350</v>
      </c>
      <c r="C23" s="174" t="s">
        <v>350</v>
      </c>
      <c r="D23" s="204" t="s">
        <v>350</v>
      </c>
      <c r="E23" s="221" t="s">
        <v>350</v>
      </c>
      <c r="F23" s="203" t="s">
        <v>350</v>
      </c>
      <c r="G23" s="5"/>
      <c r="H23" s="154"/>
    </row>
    <row r="24" spans="1:9" ht="32.25" customHeight="1">
      <c r="A24" s="346"/>
      <c r="B24" s="162" t="s">
        <v>371</v>
      </c>
      <c r="C24" s="164" t="s">
        <v>372</v>
      </c>
      <c r="D24" s="205" t="s">
        <v>373</v>
      </c>
      <c r="E24" s="222" t="s">
        <v>374</v>
      </c>
      <c r="F24" s="230" t="s">
        <v>375</v>
      </c>
      <c r="G24" s="5" t="s">
        <v>376</v>
      </c>
      <c r="H24" s="153"/>
      <c r="I24" s="6"/>
    </row>
    <row r="25" spans="1:9">
      <c r="A25" s="347"/>
      <c r="B25" s="175" t="s">
        <v>350</v>
      </c>
      <c r="C25" s="176" t="s">
        <v>350</v>
      </c>
      <c r="D25" s="206" t="s">
        <v>350</v>
      </c>
      <c r="E25" s="223" t="s">
        <v>350</v>
      </c>
      <c r="F25" s="206" t="s">
        <v>350</v>
      </c>
      <c r="G25" s="5"/>
      <c r="H25" s="154"/>
      <c r="I25" s="6"/>
    </row>
    <row r="26" spans="1:9" ht="94.5" customHeight="1">
      <c r="A26" s="346" t="s">
        <v>101</v>
      </c>
      <c r="B26" s="177" t="s">
        <v>389</v>
      </c>
      <c r="C26" s="180" t="s">
        <v>390</v>
      </c>
      <c r="D26" s="207" t="s">
        <v>391</v>
      </c>
      <c r="E26" s="180" t="s">
        <v>392</v>
      </c>
      <c r="F26" s="207" t="s">
        <v>393</v>
      </c>
      <c r="G26" s="5" t="s">
        <v>394</v>
      </c>
      <c r="H26" s="153"/>
    </row>
    <row r="27" spans="1:9">
      <c r="A27" s="346"/>
      <c r="B27" s="177" t="s">
        <v>350</v>
      </c>
      <c r="C27" s="180"/>
      <c r="D27" s="207" t="s">
        <v>350</v>
      </c>
      <c r="E27" s="180"/>
      <c r="F27" s="207" t="s">
        <v>350</v>
      </c>
      <c r="G27" s="5"/>
      <c r="H27" s="153"/>
      <c r="I27" s="6"/>
    </row>
    <row r="28" spans="1:9" ht="84.6">
      <c r="A28" s="346"/>
      <c r="B28" s="177" t="s">
        <v>114</v>
      </c>
      <c r="C28" s="186" t="s">
        <v>114</v>
      </c>
      <c r="D28" s="207" t="s">
        <v>395</v>
      </c>
      <c r="E28" s="186" t="s">
        <v>396</v>
      </c>
      <c r="F28" s="207" t="s">
        <v>397</v>
      </c>
      <c r="G28" s="5" t="s">
        <v>398</v>
      </c>
      <c r="H28" s="153"/>
    </row>
    <row r="29" spans="1:9">
      <c r="A29" s="346"/>
      <c r="B29" s="177" t="s">
        <v>350</v>
      </c>
      <c r="C29" s="186" t="s">
        <v>350</v>
      </c>
      <c r="D29" s="207" t="s">
        <v>350</v>
      </c>
      <c r="E29" s="186" t="s">
        <v>350</v>
      </c>
      <c r="F29" s="207" t="s">
        <v>350</v>
      </c>
      <c r="G29" s="5"/>
      <c r="H29" s="153"/>
    </row>
    <row r="30" spans="1:9">
      <c r="A30" s="346" t="s">
        <v>350</v>
      </c>
      <c r="B30" s="177" t="s">
        <v>350</v>
      </c>
      <c r="C30" s="188" t="s">
        <v>350</v>
      </c>
      <c r="D30" s="207" t="s">
        <v>350</v>
      </c>
      <c r="E30" s="188" t="s">
        <v>350</v>
      </c>
      <c r="F30" s="207" t="s">
        <v>350</v>
      </c>
      <c r="G30" s="5"/>
      <c r="H30" s="153"/>
    </row>
    <row r="31" spans="1:9" ht="28.5">
      <c r="A31" s="346"/>
      <c r="B31" s="177" t="s">
        <v>365</v>
      </c>
      <c r="C31" s="186" t="s">
        <v>366</v>
      </c>
      <c r="D31" s="207" t="s">
        <v>367</v>
      </c>
      <c r="E31" s="186" t="s">
        <v>368</v>
      </c>
      <c r="F31" s="207" t="s">
        <v>369</v>
      </c>
      <c r="G31" s="5" t="s">
        <v>370</v>
      </c>
      <c r="H31" s="153"/>
    </row>
    <row r="32" spans="1:9">
      <c r="A32" s="346"/>
      <c r="B32" s="177" t="s">
        <v>350</v>
      </c>
      <c r="C32" s="188" t="s">
        <v>350</v>
      </c>
      <c r="D32" s="207" t="s">
        <v>350</v>
      </c>
      <c r="E32" s="188" t="s">
        <v>350</v>
      </c>
      <c r="F32" s="207" t="s">
        <v>350</v>
      </c>
      <c r="G32" s="5"/>
      <c r="H32" s="153"/>
    </row>
    <row r="33" spans="1:8" ht="28.5">
      <c r="A33" s="346"/>
      <c r="B33" s="177" t="s">
        <v>371</v>
      </c>
      <c r="C33" s="186" t="s">
        <v>372</v>
      </c>
      <c r="D33" s="207" t="s">
        <v>373</v>
      </c>
      <c r="E33" s="224" t="s">
        <v>374</v>
      </c>
      <c r="F33" s="207" t="s">
        <v>375</v>
      </c>
      <c r="G33" s="5" t="s">
        <v>376</v>
      </c>
      <c r="H33" s="153"/>
    </row>
    <row r="34" spans="1:8">
      <c r="A34" s="346"/>
      <c r="B34" s="177" t="s">
        <v>350</v>
      </c>
      <c r="C34" s="234" t="s">
        <v>350</v>
      </c>
      <c r="D34" s="207" t="s">
        <v>350</v>
      </c>
      <c r="E34" s="234" t="s">
        <v>350</v>
      </c>
      <c r="F34" s="207" t="s">
        <v>350</v>
      </c>
      <c r="G34" s="5"/>
      <c r="H34" s="153"/>
    </row>
    <row r="35" spans="1:8" s="183" customFormat="1" ht="98.45">
      <c r="A35" s="348" t="s">
        <v>106</v>
      </c>
      <c r="B35" s="191" t="s">
        <v>399</v>
      </c>
      <c r="C35" s="177" t="s">
        <v>400</v>
      </c>
      <c r="D35" s="208" t="s">
        <v>401</v>
      </c>
      <c r="E35" s="168" t="s">
        <v>402</v>
      </c>
      <c r="F35" s="208" t="s">
        <v>403</v>
      </c>
      <c r="G35" s="181" t="s">
        <v>404</v>
      </c>
      <c r="H35" s="182" t="s">
        <v>350</v>
      </c>
    </row>
    <row r="36" spans="1:8" s="183" customFormat="1">
      <c r="A36" s="349"/>
      <c r="B36" s="179" t="s">
        <v>350</v>
      </c>
      <c r="C36" s="177" t="s">
        <v>350</v>
      </c>
      <c r="D36" s="209" t="s">
        <v>350</v>
      </c>
      <c r="E36" s="168" t="s">
        <v>350</v>
      </c>
      <c r="F36" s="209" t="s">
        <v>350</v>
      </c>
      <c r="G36" s="181" t="s">
        <v>350</v>
      </c>
      <c r="H36" s="182" t="s">
        <v>350</v>
      </c>
    </row>
    <row r="37" spans="1:8" s="183" customFormat="1" ht="70.5">
      <c r="A37" s="349"/>
      <c r="B37" s="184" t="s">
        <v>405</v>
      </c>
      <c r="C37" s="177" t="s">
        <v>406</v>
      </c>
      <c r="D37" s="210" t="s">
        <v>407</v>
      </c>
      <c r="E37" s="168" t="s">
        <v>408</v>
      </c>
      <c r="F37" s="209" t="s">
        <v>409</v>
      </c>
      <c r="G37" s="181" t="s">
        <v>410</v>
      </c>
      <c r="H37" s="182" t="s">
        <v>350</v>
      </c>
    </row>
    <row r="38" spans="1:8" s="183" customFormat="1">
      <c r="A38" s="349"/>
      <c r="B38" s="179" t="s">
        <v>350</v>
      </c>
      <c r="C38" s="177" t="s">
        <v>350</v>
      </c>
      <c r="D38" s="209" t="s">
        <v>350</v>
      </c>
      <c r="E38" s="168" t="s">
        <v>350</v>
      </c>
      <c r="F38" s="231" t="s">
        <v>350</v>
      </c>
      <c r="G38" s="181" t="s">
        <v>350</v>
      </c>
      <c r="H38" s="182" t="s">
        <v>350</v>
      </c>
    </row>
    <row r="39" spans="1:8" s="183" customFormat="1" ht="70.5">
      <c r="A39" s="349"/>
      <c r="B39" s="184" t="s">
        <v>411</v>
      </c>
      <c r="C39" s="177" t="s">
        <v>412</v>
      </c>
      <c r="D39" s="210" t="s">
        <v>413</v>
      </c>
      <c r="E39" s="168" t="s">
        <v>414</v>
      </c>
      <c r="F39" s="210" t="s">
        <v>415</v>
      </c>
      <c r="G39" s="181" t="s">
        <v>416</v>
      </c>
      <c r="H39" s="182" t="s">
        <v>350</v>
      </c>
    </row>
    <row r="40" spans="1:8" s="183" customFormat="1">
      <c r="A40" s="349"/>
      <c r="B40" s="179" t="s">
        <v>350</v>
      </c>
      <c r="C40" s="177" t="s">
        <v>350</v>
      </c>
      <c r="D40" s="209" t="s">
        <v>350</v>
      </c>
      <c r="E40" s="168" t="s">
        <v>350</v>
      </c>
      <c r="F40" s="209" t="s">
        <v>350</v>
      </c>
      <c r="G40" s="181" t="s">
        <v>350</v>
      </c>
      <c r="H40" s="182" t="s">
        <v>350</v>
      </c>
    </row>
    <row r="41" spans="1:8" s="183" customFormat="1" ht="28.5">
      <c r="A41" s="349"/>
      <c r="B41" s="184" t="s">
        <v>365</v>
      </c>
      <c r="C41" s="177" t="s">
        <v>366</v>
      </c>
      <c r="D41" s="210" t="s">
        <v>367</v>
      </c>
      <c r="E41" s="168" t="s">
        <v>368</v>
      </c>
      <c r="F41" s="210" t="s">
        <v>369</v>
      </c>
      <c r="G41" s="181" t="s">
        <v>370</v>
      </c>
      <c r="H41" s="182" t="s">
        <v>350</v>
      </c>
    </row>
    <row r="42" spans="1:8" s="183" customFormat="1">
      <c r="A42" s="349"/>
      <c r="B42" s="187" t="s">
        <v>350</v>
      </c>
      <c r="C42" s="177" t="s">
        <v>350</v>
      </c>
      <c r="D42" s="211" t="s">
        <v>350</v>
      </c>
      <c r="E42" s="168" t="s">
        <v>350</v>
      </c>
      <c r="F42" s="211" t="s">
        <v>350</v>
      </c>
      <c r="G42" s="181" t="s">
        <v>350</v>
      </c>
      <c r="H42" s="182" t="s">
        <v>350</v>
      </c>
    </row>
    <row r="43" spans="1:8" s="183" customFormat="1" ht="28.5">
      <c r="A43" s="349"/>
      <c r="B43" s="184" t="s">
        <v>371</v>
      </c>
      <c r="C43" s="177" t="s">
        <v>372</v>
      </c>
      <c r="D43" s="212" t="s">
        <v>373</v>
      </c>
      <c r="E43" s="168" t="s">
        <v>374</v>
      </c>
      <c r="F43" s="232" t="s">
        <v>375</v>
      </c>
      <c r="G43" s="181" t="s">
        <v>376</v>
      </c>
      <c r="H43" s="182" t="s">
        <v>350</v>
      </c>
    </row>
    <row r="44" spans="1:8" s="183" customFormat="1">
      <c r="A44" s="349"/>
      <c r="B44" s="189" t="s">
        <v>350</v>
      </c>
      <c r="C44" s="236" t="s">
        <v>350</v>
      </c>
      <c r="D44" s="213" t="s">
        <v>350</v>
      </c>
      <c r="E44" s="235" t="s">
        <v>350</v>
      </c>
      <c r="F44" s="213" t="s">
        <v>350</v>
      </c>
      <c r="G44" s="181" t="s">
        <v>350</v>
      </c>
      <c r="H44" s="182" t="s">
        <v>350</v>
      </c>
    </row>
    <row r="45" spans="1:8" s="183" customFormat="1" ht="84.6">
      <c r="A45" s="350" t="s">
        <v>111</v>
      </c>
      <c r="B45" s="177" t="s">
        <v>417</v>
      </c>
      <c r="C45" s="185" t="s">
        <v>418</v>
      </c>
      <c r="D45" s="207" t="s">
        <v>419</v>
      </c>
      <c r="E45" s="225" t="s">
        <v>420</v>
      </c>
      <c r="F45" s="207" t="s">
        <v>421</v>
      </c>
      <c r="G45" s="182" t="s">
        <v>350</v>
      </c>
      <c r="H45" s="182" t="s">
        <v>350</v>
      </c>
    </row>
    <row r="46" spans="1:8" s="183" customFormat="1">
      <c r="A46" s="351"/>
      <c r="B46" s="177" t="s">
        <v>350</v>
      </c>
      <c r="C46" s="185" t="s">
        <v>350</v>
      </c>
      <c r="D46" s="207" t="s">
        <v>350</v>
      </c>
      <c r="E46" s="225" t="s">
        <v>350</v>
      </c>
      <c r="F46" s="207" t="s">
        <v>350</v>
      </c>
      <c r="G46" s="182" t="s">
        <v>350</v>
      </c>
      <c r="H46" s="182" t="s">
        <v>350</v>
      </c>
    </row>
    <row r="47" spans="1:8" s="183" customFormat="1">
      <c r="A47" s="352"/>
      <c r="B47" s="214" t="s">
        <v>350</v>
      </c>
      <c r="C47" s="215" t="s">
        <v>350</v>
      </c>
      <c r="D47" s="216" t="s">
        <v>350</v>
      </c>
      <c r="E47" s="233" t="s">
        <v>350</v>
      </c>
      <c r="F47" s="216" t="s">
        <v>350</v>
      </c>
      <c r="G47" s="182" t="s">
        <v>350</v>
      </c>
      <c r="H47" s="182" t="s">
        <v>350</v>
      </c>
    </row>
    <row r="48" spans="1:8" s="183" customFormat="1">
      <c r="B48" s="190"/>
    </row>
  </sheetData>
  <mergeCells count="11">
    <mergeCell ref="A18:A25"/>
    <mergeCell ref="A26:A29"/>
    <mergeCell ref="A30:A34"/>
    <mergeCell ref="A35:A44"/>
    <mergeCell ref="A45:A47"/>
    <mergeCell ref="A12:A17"/>
    <mergeCell ref="B1:D1"/>
    <mergeCell ref="B2:D2"/>
    <mergeCell ref="B4:D4"/>
    <mergeCell ref="B6:D6"/>
    <mergeCell ref="B8:E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1"/>
  <sheetViews>
    <sheetView workbookViewId="0">
      <selection activeCell="D8" sqref="D8"/>
    </sheetView>
  </sheetViews>
  <sheetFormatPr defaultColWidth="9" defaultRowHeight="15.6"/>
  <cols>
    <col min="1" max="1" width="19.5" bestFit="1" customWidth="1"/>
    <col min="2" max="2" width="13.5" customWidth="1"/>
    <col min="3" max="3" width="8" bestFit="1" customWidth="1"/>
    <col min="4" max="4" width="23.5" bestFit="1" customWidth="1"/>
  </cols>
  <sheetData>
    <row r="1" spans="1:3" ht="15.95" thickBot="1">
      <c r="A1" s="41" t="s">
        <v>422</v>
      </c>
      <c r="B1" s="98">
        <f>COUNTA('Risk Log'!C:C)-4</f>
        <v>24</v>
      </c>
      <c r="C1" s="99"/>
    </row>
    <row r="2" spans="1:3">
      <c r="A2" s="119" t="s">
        <v>423</v>
      </c>
      <c r="B2" s="120"/>
      <c r="C2" s="100"/>
    </row>
    <row r="3" spans="1:3">
      <c r="A3" s="60">
        <v>5</v>
      </c>
      <c r="B3">
        <f>COUNTIF('Risk Log'!E:E,A3)</f>
        <v>4</v>
      </c>
      <c r="C3" s="101"/>
    </row>
    <row r="4" spans="1:3">
      <c r="A4" s="60">
        <v>4</v>
      </c>
      <c r="B4">
        <f>COUNTIF('Risk Log'!E:E,A4)</f>
        <v>5</v>
      </c>
      <c r="C4" s="101"/>
    </row>
    <row r="5" spans="1:3">
      <c r="A5" s="60">
        <v>3</v>
      </c>
      <c r="B5">
        <f>COUNTIF('Risk Log'!E:E,A5)</f>
        <v>15</v>
      </c>
      <c r="C5" s="101"/>
    </row>
    <row r="6" spans="1:3">
      <c r="A6" s="60">
        <v>2</v>
      </c>
      <c r="B6">
        <f>COUNTIF('Risk Log'!E:E,A6)</f>
        <v>1</v>
      </c>
      <c r="C6" s="101"/>
    </row>
    <row r="7" spans="1:3">
      <c r="A7" s="60">
        <v>1</v>
      </c>
      <c r="B7">
        <f>COUNTIF('Risk Log'!E:E,A7)</f>
        <v>0</v>
      </c>
      <c r="C7" s="101"/>
    </row>
    <row r="8" spans="1:3" ht="15.95" thickBot="1">
      <c r="A8" s="61" t="s">
        <v>424</v>
      </c>
      <c r="B8" s="63">
        <f>B1-(SUM(B3:B7))</f>
        <v>-1</v>
      </c>
      <c r="C8" s="102"/>
    </row>
    <row r="9" spans="1:3">
      <c r="A9" s="353" t="s">
        <v>425</v>
      </c>
      <c r="B9" s="354"/>
      <c r="C9" s="100"/>
    </row>
    <row r="10" spans="1:3">
      <c r="A10" s="60" t="s">
        <v>89</v>
      </c>
      <c r="B10" s="108">
        <f>COUNTIF('Risk Log'!D:D,A10)</f>
        <v>11</v>
      </c>
      <c r="C10" s="101"/>
    </row>
    <row r="11" spans="1:3">
      <c r="A11" s="60" t="s">
        <v>95</v>
      </c>
      <c r="B11" s="108">
        <f>COUNTIF('Risk Log'!D:D,A11)</f>
        <v>4</v>
      </c>
      <c r="C11" s="101"/>
    </row>
    <row r="12" spans="1:3">
      <c r="A12" s="60" t="s">
        <v>101</v>
      </c>
      <c r="B12" s="108">
        <f>COUNTIF('Risk Log'!D:D,A12)</f>
        <v>5</v>
      </c>
      <c r="C12" s="101"/>
    </row>
    <row r="13" spans="1:3">
      <c r="A13" s="60" t="s">
        <v>106</v>
      </c>
      <c r="B13" s="108">
        <f>COUNTIF('Risk Log'!D:D,A13)</f>
        <v>5</v>
      </c>
      <c r="C13" s="101"/>
    </row>
    <row r="14" spans="1:3">
      <c r="A14" s="60" t="s">
        <v>111</v>
      </c>
      <c r="B14" s="108">
        <f>COUNTIF('Risk Log'!D:D,A14)</f>
        <v>0</v>
      </c>
      <c r="C14" s="101"/>
    </row>
    <row r="15" spans="1:3">
      <c r="A15" s="62" t="s">
        <v>424</v>
      </c>
      <c r="B15" s="40">
        <f>B1-(SUM(B10:B14))</f>
        <v>-1</v>
      </c>
      <c r="C15" s="102"/>
    </row>
    <row r="16" spans="1:3">
      <c r="A16" s="353" t="s">
        <v>426</v>
      </c>
      <c r="B16" s="354"/>
      <c r="C16" s="100"/>
    </row>
    <row r="17" spans="1:4">
      <c r="A17" s="60" t="s">
        <v>427</v>
      </c>
      <c r="B17">
        <f>COUNTIFS('Risk Log'!J:J,"&lt;3",'Risk Log'!J:J,"&gt;1")</f>
        <v>0</v>
      </c>
      <c r="C17" s="101"/>
    </row>
    <row r="18" spans="1:4">
      <c r="A18" s="60" t="s">
        <v>428</v>
      </c>
      <c r="B18">
        <f>COUNTIFS('Risk Log'!J:J,"&lt;7",'Risk Log'!J:J,"&gt;4")</f>
        <v>1</v>
      </c>
      <c r="C18" s="101"/>
    </row>
    <row r="19" spans="1:4">
      <c r="A19" s="60" t="s">
        <v>429</v>
      </c>
      <c r="B19">
        <f>COUNTIFS('Risk Log'!J:J,"&lt;14",'Risk Log'!J:J,"&gt;8")</f>
        <v>19</v>
      </c>
      <c r="C19" s="101"/>
    </row>
    <row r="20" spans="1:4">
      <c r="A20" s="60" t="s">
        <v>430</v>
      </c>
      <c r="B20">
        <f>COUNTIFS('Risk Log'!J:J,"&lt;19",'Risk Log'!J:J,"&gt;15")</f>
        <v>1</v>
      </c>
      <c r="C20" s="101"/>
    </row>
    <row r="21" spans="1:4">
      <c r="A21" s="60" t="s">
        <v>431</v>
      </c>
      <c r="B21">
        <f>COUNTIFS('Risk Log'!J:J,"&lt;26",'Risk Log'!J:J,"&gt;20")</f>
        <v>0</v>
      </c>
      <c r="C21" s="101"/>
    </row>
    <row r="22" spans="1:4">
      <c r="A22" s="62" t="s">
        <v>424</v>
      </c>
      <c r="B22" s="40">
        <f>B1-(SUM(B17:B21))</f>
        <v>3</v>
      </c>
      <c r="C22" s="102"/>
    </row>
    <row r="23" spans="1:4">
      <c r="A23" s="355" t="s">
        <v>432</v>
      </c>
      <c r="B23" s="356"/>
      <c r="C23" s="100"/>
    </row>
    <row r="24" spans="1:4">
      <c r="A24" s="60" t="s">
        <v>427</v>
      </c>
      <c r="B24">
        <f>COUNTIFS('Risk Log'!N:N,"&lt;3",'Risk Log'!N:N,"&gt;1")</f>
        <v>0</v>
      </c>
      <c r="C24" s="101"/>
    </row>
    <row r="25" spans="1:4">
      <c r="A25" s="60" t="s">
        <v>428</v>
      </c>
      <c r="B25">
        <f>COUNTIFS('Risk Log'!N:N,"&lt;7",'Risk Log'!N:N,"&gt;4")</f>
        <v>0</v>
      </c>
      <c r="C25" s="101"/>
    </row>
    <row r="26" spans="1:4">
      <c r="A26" s="60" t="s">
        <v>429</v>
      </c>
      <c r="B26">
        <f>COUNTIFS('Risk Log'!N:N,"&lt;14",'Risk Log'!N:N,"&gt;8")</f>
        <v>0</v>
      </c>
      <c r="C26" s="101"/>
    </row>
    <row r="27" spans="1:4">
      <c r="A27" s="60" t="s">
        <v>430</v>
      </c>
      <c r="B27">
        <f>COUNTIFS('Risk Log'!N:N,"&lt;19",'Risk Log'!N:N,"&gt;15")</f>
        <v>0</v>
      </c>
      <c r="C27" s="101"/>
    </row>
    <row r="28" spans="1:4">
      <c r="A28" s="60" t="s">
        <v>431</v>
      </c>
      <c r="B28">
        <f>COUNTIFS('Risk Log'!N:N,"&lt;26",'Risk Log'!N:N,"&gt;20")</f>
        <v>0</v>
      </c>
      <c r="C28" s="101"/>
    </row>
    <row r="29" spans="1:4">
      <c r="A29" s="60" t="s">
        <v>433</v>
      </c>
      <c r="B29">
        <f>COUNTIFS('Risk Log'!N:N,"&lt;30",'Risk Log'!N:N,"&gt;15")</f>
        <v>0</v>
      </c>
      <c r="C29" s="101"/>
      <c r="D29" t="s">
        <v>434</v>
      </c>
    </row>
    <row r="30" spans="1:4">
      <c r="A30" s="60" t="s">
        <v>435</v>
      </c>
      <c r="B30">
        <f>COUNTIFS('Risk Log'!N:N,"&lt;30",'Risk Log'!N:N,"&gt;10")</f>
        <v>0</v>
      </c>
      <c r="C30" s="101"/>
      <c r="D30" t="s">
        <v>436</v>
      </c>
    </row>
    <row r="31" spans="1:4">
      <c r="A31" s="61" t="s">
        <v>424</v>
      </c>
      <c r="B31" s="63">
        <f>B1-(SUM(B24:B30))</f>
        <v>24</v>
      </c>
      <c r="C31" s="102"/>
    </row>
  </sheetData>
  <mergeCells count="3">
    <mergeCell ref="A9:B9"/>
    <mergeCell ref="A16:B16"/>
    <mergeCell ref="A23:B2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96d0ae4-0a8b-46a0-a815-4d2a2b685aa5">
      <UserInfo>
        <DisplayName>SA Risk Assessments Visitors</DisplayName>
        <AccountId>4</AccountId>
        <AccountType/>
      </UserInfo>
      <UserInfo>
        <DisplayName>SharingLinks.d5eb60db-0f11-4830-9412-2645f044cdd8.Flexible.d3e564ae-9420-4357-bee9-3f3bc3fc39e0</DisplayName>
        <AccountId>190</AccountId>
        <AccountType/>
      </UserInfo>
      <UserInfo>
        <DisplayName>SharingLinks.ae155df0-8f92-4d32-8859-da54bc5f9165.Flexible.738793d5-4842-49af-bda8-ca92ae6cb4e5</DisplayName>
        <AccountId>194</AccountId>
        <AccountType/>
      </UserInfo>
    </SharedWithUsers>
    <_ip_UnifiedCompliancePolicyUIAction xmlns="http://schemas.microsoft.com/sharepoint/v3" xsi:nil="true"/>
    <_ip_UnifiedCompliancePolicyProperties xmlns="http://schemas.microsoft.com/sharepoint/v3" xsi:nil="true"/>
    <lcf76f155ced4ddcb4097134ff3c332f xmlns="e90ff222-b551-4c60-9744-141730051f72">
      <Terms xmlns="http://schemas.microsoft.com/office/infopath/2007/PartnerControls"/>
    </lcf76f155ced4ddcb4097134ff3c332f>
    <TaxCatchAll xmlns="496d0ae4-0a8b-46a0-a815-4d2a2b685a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3FD1FBF39144B419CE205102E11C898" ma:contentTypeVersion="17" ma:contentTypeDescription="Create a new document." ma:contentTypeScope="" ma:versionID="1b94dce093c7e8dced0fa4b4efd9da08">
  <xsd:schema xmlns:xsd="http://www.w3.org/2001/XMLSchema" xmlns:xs="http://www.w3.org/2001/XMLSchema" xmlns:p="http://schemas.microsoft.com/office/2006/metadata/properties" xmlns:ns1="http://schemas.microsoft.com/sharepoint/v3" xmlns:ns2="e90ff222-b551-4c60-9744-141730051f72" xmlns:ns3="496d0ae4-0a8b-46a0-a815-4d2a2b685aa5" targetNamespace="http://schemas.microsoft.com/office/2006/metadata/properties" ma:root="true" ma:fieldsID="57c76ec3429475f1ea6d59d8125729a7" ns1:_="" ns2:_="" ns3:_="">
    <xsd:import namespace="http://schemas.microsoft.com/sharepoint/v3"/>
    <xsd:import namespace="e90ff222-b551-4c60-9744-141730051f72"/>
    <xsd:import namespace="496d0ae4-0a8b-46a0-a815-4d2a2b685a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0ff222-b551-4c60-9744-141730051f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6d0ae4-0a8b-46a0-a815-4d2a2b685aa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053e9fb-436b-4625-b9c4-f84049f39b12}" ma:internalName="TaxCatchAll" ma:showField="CatchAllData" ma:web="496d0ae4-0a8b-46a0-a815-4d2a2b685a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E74B9A-830D-4683-A154-AD3DB668121F}"/>
</file>

<file path=customXml/itemProps2.xml><?xml version="1.0" encoding="utf-8"?>
<ds:datastoreItem xmlns:ds="http://schemas.openxmlformats.org/officeDocument/2006/customXml" ds:itemID="{48DC8A86-36C8-4AD6-B1FD-F2647648E620}"/>
</file>

<file path=customXml/itemProps3.xml><?xml version="1.0" encoding="utf-8"?>
<ds:datastoreItem xmlns:ds="http://schemas.openxmlformats.org/officeDocument/2006/customXml" ds:itemID="{B585DE4B-045A-46BB-85E0-14875D681050}"/>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TOMBS, Nina (NHS ENGLAND)</cp:lastModifiedBy>
  <cp:revision/>
  <dcterms:created xsi:type="dcterms:W3CDTF">2020-01-31T12:52:55Z</dcterms:created>
  <dcterms:modified xsi:type="dcterms:W3CDTF">2026-04-27T11:18:51Z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0x01010043FD1FBF39144B419CE205102E11C898</vt:lpwstr>
  </property>
  <property fmtid="{D5CDD505-2E9C-101B-9397-08002B2CF9AE}" pid="3" name="MediaServiceImageTags">
    <vt:lpwstr/>
  </property>
  <property fmtid="{D5CDD505-2E9C-101B-9397-08002B2CF9AE}" pid="4" name="_ExtendedDescription">
    <vt:lpwstr/>
  </property>
</Properties>
</file>